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25" windowWidth="13620" windowHeight="6930" tabRatio="872"/>
  </bookViews>
  <sheets>
    <sheet name="KONSERNITULOSLASKELMA" sheetId="1" r:id="rId1"/>
    <sheet name="LAAJA KONSERNITULOSLASKELMA" sheetId="16" r:id="rId2"/>
    <sheet name="KONSERNITASE" sheetId="2" r:id="rId3"/>
    <sheet name="OMAN PÄÄOMAN MUUTOSLASKELMA" sheetId="20" r:id="rId4"/>
    <sheet name="OPERATIIVINEN LIIKEVOITTO" sheetId="12" r:id="rId5"/>
    <sheet name="TUNNUSLUVUT " sheetId="5" r:id="rId6"/>
    <sheet name="RAHAVIRTALASKELMA " sheetId="3" r:id="rId7"/>
    <sheet name="TOIMIALATIEDOT" sheetId="6" r:id="rId8"/>
    <sheet name="NELJÄNNEKSITTÄIN" sheetId="9" r:id="rId9"/>
    <sheet name="KÄYTTÖOMAISUUS" sheetId="10" r:id="rId10"/>
    <sheet name=" LÄHIPIIRITAPAHT" sheetId="11" r:id="rId11"/>
    <sheet name="RAHOITUSVARAT JA -VELAT" sheetId="17" r:id="rId12"/>
    <sheet name="VASTUUSITOUMUKSET" sheetId="8" r:id="rId13"/>
  </sheets>
  <definedNames>
    <definedName name="_s" localSheetId="10">#REF!</definedName>
    <definedName name="_s" localSheetId="1">#REF!</definedName>
    <definedName name="_s" localSheetId="8">#REF!</definedName>
    <definedName name="_s" localSheetId="3">#REF!</definedName>
    <definedName name="_s" localSheetId="7">#REF!</definedName>
    <definedName name="_s" localSheetId="5">#REF!</definedName>
    <definedName name="_s" localSheetId="12">#REF!</definedName>
    <definedName name="_s">#REF!</definedName>
    <definedName name="a" localSheetId="10">#REF!</definedName>
    <definedName name="a" localSheetId="1">#REF!</definedName>
    <definedName name="a" localSheetId="8">#REF!</definedName>
    <definedName name="a" localSheetId="3">#REF!</definedName>
    <definedName name="a" localSheetId="7">#REF!</definedName>
    <definedName name="a" localSheetId="5">#REF!</definedName>
    <definedName name="a" localSheetId="12">#REF!</definedName>
    <definedName name="a">#REF!</definedName>
    <definedName name="d" localSheetId="10">#REF!</definedName>
    <definedName name="d" localSheetId="1">#REF!</definedName>
    <definedName name="d" localSheetId="8">#REF!</definedName>
    <definedName name="d" localSheetId="3">#REF!</definedName>
    <definedName name="d" localSheetId="7">#REF!</definedName>
    <definedName name="d" localSheetId="5">#REF!</definedName>
    <definedName name="d" localSheetId="12">#REF!</definedName>
    <definedName name="d">#REF!</definedName>
    <definedName name="e" localSheetId="3">#REF!</definedName>
    <definedName name="e" localSheetId="5">#REF!</definedName>
    <definedName name="e">#REF!</definedName>
    <definedName name="f" localSheetId="8">#REF!</definedName>
    <definedName name="f" localSheetId="3">#REF!</definedName>
    <definedName name="f" localSheetId="7">#REF!</definedName>
    <definedName name="f" localSheetId="5">#REF!</definedName>
    <definedName name="f">#REF!</definedName>
    <definedName name="g" localSheetId="1">#REF!</definedName>
    <definedName name="g" localSheetId="8">#REF!</definedName>
    <definedName name="g" localSheetId="3">#REF!</definedName>
    <definedName name="g" localSheetId="7">#REF!</definedName>
    <definedName name="g" localSheetId="5">#REF!</definedName>
    <definedName name="g" localSheetId="12">#REF!</definedName>
    <definedName name="g">#REF!</definedName>
    <definedName name="h" localSheetId="10">#REF!</definedName>
    <definedName name="h" localSheetId="1">#REF!</definedName>
    <definedName name="h" localSheetId="8">#REF!</definedName>
    <definedName name="h" localSheetId="3">#REF!</definedName>
    <definedName name="h" localSheetId="7">#REF!</definedName>
    <definedName name="h" localSheetId="5">#REF!</definedName>
    <definedName name="h" localSheetId="12">#REF!</definedName>
    <definedName name="h">#REF!</definedName>
    <definedName name="j" localSheetId="10">#REF!</definedName>
    <definedName name="j" localSheetId="1">#REF!</definedName>
    <definedName name="j" localSheetId="8">#REF!</definedName>
    <definedName name="j" localSheetId="3">#REF!</definedName>
    <definedName name="j" localSheetId="7">#REF!</definedName>
    <definedName name="j" localSheetId="5">#REF!</definedName>
    <definedName name="j" localSheetId="12">#REF!</definedName>
    <definedName name="j">#REF!</definedName>
    <definedName name="k" localSheetId="10">#REF!</definedName>
    <definedName name="k" localSheetId="1">#REF!</definedName>
    <definedName name="k" localSheetId="8">#REF!</definedName>
    <definedName name="k" localSheetId="3">#REF!</definedName>
    <definedName name="k" localSheetId="7">#REF!</definedName>
    <definedName name="k" localSheetId="5">#REF!</definedName>
    <definedName name="k" localSheetId="12">#REF!</definedName>
    <definedName name="k">#REF!</definedName>
    <definedName name="l" localSheetId="10">#REF!</definedName>
    <definedName name="l" localSheetId="1">#REF!</definedName>
    <definedName name="l" localSheetId="8">#REF!</definedName>
    <definedName name="l" localSheetId="3">#REF!</definedName>
    <definedName name="l" localSheetId="7">#REF!</definedName>
    <definedName name="l" localSheetId="5">#REF!</definedName>
    <definedName name="l" localSheetId="12">#REF!</definedName>
    <definedName name="l">#REF!</definedName>
    <definedName name="Print_Area_MI" localSheetId="10">#REF!</definedName>
    <definedName name="Print_Area_MI" localSheetId="1">#REF!</definedName>
    <definedName name="Print_Area_MI" localSheetId="8">#REF!</definedName>
    <definedName name="Print_Area_MI" localSheetId="3">#REF!</definedName>
    <definedName name="Print_Area_MI" localSheetId="7">#REF!</definedName>
    <definedName name="Print_Area_MI" localSheetId="5">#REF!</definedName>
    <definedName name="Print_Area_MI" localSheetId="12">#REF!</definedName>
    <definedName name="Print_Area_MI">#REF!</definedName>
    <definedName name="q" localSheetId="3">#REF!</definedName>
    <definedName name="q" localSheetId="5">#REF!</definedName>
    <definedName name="q">#REF!</definedName>
    <definedName name="RAHOITUS31.8." localSheetId="10">#REF!</definedName>
    <definedName name="RAHOITUS31.8." localSheetId="1">#REF!</definedName>
    <definedName name="RAHOITUS31.8." localSheetId="8">#REF!</definedName>
    <definedName name="RAHOITUS31.8." localSheetId="3">#REF!</definedName>
    <definedName name="RAHOITUS31.8." localSheetId="7">#REF!</definedName>
    <definedName name="RAHOITUS31.8." localSheetId="5">#REF!</definedName>
    <definedName name="RAHOITUS31.8." localSheetId="12">#REF!</definedName>
    <definedName name="RAHOITUS31.8.">#REF!</definedName>
    <definedName name="RAHOITUSPOHJA3112" localSheetId="10">#REF!</definedName>
    <definedName name="RAHOITUSPOHJA3112" localSheetId="1">#REF!</definedName>
    <definedName name="RAHOITUSPOHJA3112" localSheetId="8">#REF!</definedName>
    <definedName name="RAHOITUSPOHJA3112" localSheetId="3">#REF!</definedName>
    <definedName name="RAHOITUSPOHJA3112" localSheetId="7">#REF!</definedName>
    <definedName name="RAHOITUSPOHJA3112" localSheetId="5">#REF!</definedName>
    <definedName name="RAHOITUSPOHJA3112" localSheetId="12">#REF!</definedName>
    <definedName name="RAHOITUSPOHJA3112">#REF!</definedName>
    <definedName name="T" localSheetId="10">#REF!</definedName>
    <definedName name="T" localSheetId="1">#REF!</definedName>
    <definedName name="T" localSheetId="3">#REF!</definedName>
    <definedName name="T">#REF!</definedName>
    <definedName name="TASE" localSheetId="10">#REF!</definedName>
    <definedName name="TASE" localSheetId="1">#REF!</definedName>
    <definedName name="TASE" localSheetId="8">#REF!</definedName>
    <definedName name="TASE" localSheetId="3">#REF!</definedName>
    <definedName name="TASE" localSheetId="7">#REF!</definedName>
    <definedName name="TASE" localSheetId="5">#REF!</definedName>
    <definedName name="TASE" localSheetId="12">#REF!</definedName>
    <definedName name="TASE">#REF!</definedName>
    <definedName name="taseet" localSheetId="10" hidden="1">{#N/A,#N/A,FALSE,"TULOSLASKELMA";#N/A,#N/A,FALSE,"TASE";#N/A,#N/A,FALSE,"TASE  KAUSITTAIN";#N/A,#N/A,FALSE,"TULOSLASKELMA KAUSITTAIN"}</definedName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6" hidden="1">{#N/A,#N/A,FALSE,"TULOSLASKELMA";#N/A,#N/A,FALSE,"TASE";#N/A,#N/A,FALSE,"TASE  KAUSITTAIN";#N/A,#N/A,FALSE,"TULOSLASKELMA KAUSITTAIN"}</definedName>
    <definedName name="taseet" localSheetId="7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TULOSLASKELMA" localSheetId="10">#REF!</definedName>
    <definedName name="TULOSLASKELMA" localSheetId="1">#REF!</definedName>
    <definedName name="TULOSLASKELMA" localSheetId="8">#REF!</definedName>
    <definedName name="TULOSLASKELMA" localSheetId="3">#REF!</definedName>
    <definedName name="TULOSLASKELMA" localSheetId="7">#REF!</definedName>
    <definedName name="TULOSLASKELMA" localSheetId="5">#REF!</definedName>
    <definedName name="TULOSLASKELMA" localSheetId="12">#REF!</definedName>
    <definedName name="TULOSLASKELMA">#REF!</definedName>
    <definedName name="_xlnm.Print_Area" localSheetId="10">' LÄHIPIIRITAPAHT'!$A$1:$D$20</definedName>
    <definedName name="_xlnm.Print_Area" localSheetId="2">KONSERNITASE!$A$1:$C$89</definedName>
    <definedName name="_xlnm.Print_Area" localSheetId="0">KONSERNITULOSLASKELMA!$A$1:$G$38</definedName>
    <definedName name="_xlnm.Print_Area" localSheetId="1">'LAAJA KONSERNITULOSLASKELMA'!$A$1:$G$43</definedName>
    <definedName name="_xlnm.Print_Area" localSheetId="8">NELJÄNNEKSITTÄIN!$A$1:$I$34</definedName>
    <definedName name="_xlnm.Print_Area" localSheetId="3">#REF!</definedName>
    <definedName name="_xlnm.Print_Area" localSheetId="4">'OPERATIIVINEN LIIKEVOITTO'!$A$1:$E$23</definedName>
    <definedName name="_xlnm.Print_Area" localSheetId="6">'RAHAVIRTALASKELMA '!$A$1:$C$63</definedName>
    <definedName name="_xlnm.Print_Area" localSheetId="7">TOIMIALATIEDOT!$A$1:$K$99</definedName>
    <definedName name="_xlnm.Print_Area" localSheetId="5">'TUNNUSLUVUT '!$A$1:$E$36</definedName>
    <definedName name="_xlnm.Print_Area" localSheetId="12">VASTUUSITOUMUKSET!$A$1:$E$88</definedName>
    <definedName name="_xlnm.Print_Area">#REF!</definedName>
    <definedName name="u" localSheetId="10">#REF!</definedName>
    <definedName name="u" localSheetId="1">#REF!</definedName>
    <definedName name="u" localSheetId="8">#REF!</definedName>
    <definedName name="u" localSheetId="3">#REF!</definedName>
    <definedName name="u" localSheetId="7">#REF!</definedName>
    <definedName name="u" localSheetId="5">#REF!</definedName>
    <definedName name="u" localSheetId="12">#REF!</definedName>
    <definedName name="u">#REF!</definedName>
    <definedName name="w" localSheetId="3">#REF!</definedName>
    <definedName name="w" localSheetId="5">#REF!</definedName>
    <definedName name="w">#REF!</definedName>
    <definedName name="wrn.RAHOITUSPOHJAT." localSheetId="10" hidden="1">{#N/A,#N/A,FALSE,"RAHOITUSPOHJA 31.12.96";#N/A,#N/A,FALSE,"RAHOITUSPOHJA 30.4.97";#N/A,#N/A,FALSE,"RAHOITUSPOHJA 31.8.97";#N/A,#N/A,FALSE,"RAHOITUSPOHJA 31.12.97"}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6" hidden="1">{#N/A,#N/A,FALSE,"RAHOITUSPOHJA 31.12.96";#N/A,#N/A,FALSE,"RAHOITUSPOHJA 30.4.97";#N/A,#N/A,FALSE,"RAHOITUSPOHJA 31.8.97";#N/A,#N/A,FALSE,"RAHOITUSPOHJA 31.12.97"}</definedName>
    <definedName name="wrn.RAHOITUSPOHJAT." localSheetId="7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10" hidden="1">{#N/A,#N/A,FALSE,"TULOSLASKELMA";#N/A,#N/A,FALSE,"TASE";#N/A,#N/A,FALSE,"TASE  KAUSITTAIN";#N/A,#N/A,FALSE,"TULOSLASKELMA KAUSITTAIN"}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6" hidden="1">{#N/A,#N/A,FALSE,"TULOSLASKELMA";#N/A,#N/A,FALSE,"TASE";#N/A,#N/A,FALSE,"TASE  KAUSITTAIN";#N/A,#N/A,FALSE,"TULOSLASKELMA KAUSITTAIN"}</definedName>
    <definedName name="wrn.TULOKSET." localSheetId="7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x" localSheetId="3">#REF!</definedName>
    <definedName name="x">#REF!</definedName>
    <definedName name="Y" localSheetId="10">#REF!</definedName>
    <definedName name="Y" localSheetId="1">#REF!</definedName>
    <definedName name="Y" localSheetId="3">#REF!</definedName>
    <definedName name="Y">#REF!</definedName>
    <definedName name="ö" localSheetId="10">#REF!</definedName>
    <definedName name="ö" localSheetId="1">#REF!</definedName>
    <definedName name="ö" localSheetId="3">#REF!</definedName>
    <definedName name="ö">#REF!</definedName>
  </definedNames>
  <calcPr calcId="145621" calcMode="manual"/>
</workbook>
</file>

<file path=xl/calcChain.xml><?xml version="1.0" encoding="utf-8"?>
<calcChain xmlns="http://schemas.openxmlformats.org/spreadsheetml/2006/main">
  <c r="C18" i="12" l="1"/>
  <c r="B35" i="10" l="1"/>
  <c r="I25" i="20" l="1"/>
  <c r="E25" i="20"/>
  <c r="D25" i="20"/>
  <c r="C25" i="20"/>
  <c r="B25" i="20"/>
  <c r="G24" i="20"/>
  <c r="H24" i="20" s="1"/>
  <c r="G23" i="20"/>
  <c r="G25" i="20" s="1"/>
  <c r="F23" i="20"/>
  <c r="F25" i="20" s="1"/>
  <c r="H22" i="20"/>
  <c r="J22" i="20" s="1"/>
  <c r="H21" i="20"/>
  <c r="J21" i="20" s="1"/>
  <c r="J23" i="20" s="1"/>
  <c r="J24" i="20" l="1"/>
  <c r="J25" i="20" s="1"/>
  <c r="H23" i="20"/>
  <c r="H25" i="20" s="1"/>
  <c r="H25" i="6" l="1"/>
  <c r="E9" i="1" l="1"/>
</calcChain>
</file>

<file path=xl/sharedStrings.xml><?xml version="1.0" encoding="utf-8"?>
<sst xmlns="http://schemas.openxmlformats.org/spreadsheetml/2006/main" count="588" uniqueCount="338">
  <si>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</si>
  <si>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</si>
  <si>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</si>
  <si>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</si>
  <si>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</si>
  <si>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</si>
  <si>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</si>
  <si>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</si>
  <si>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</si>
  <si>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</si>
  <si>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</si>
  <si>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</si>
  <si>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</si>
  <si>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</si>
  <si>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</si>
  <si>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</si>
  <si>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</si>
  <si>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</si>
  <si>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</si>
  <si>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</si>
  <si>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</si>
  <si>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</si>
  <si>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</si>
  <si>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</si>
  <si>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</si>
  <si>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</si>
  <si>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</si>
  <si>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</si>
  <si>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</si>
  <si>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</si>
  <si>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</si>
  <si>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</si>
  <si>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</si>
  <si>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</si>
  <si>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</si>
  <si>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</si>
  <si>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</si>
  <si>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</si>
  <si>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</si>
  <si>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</si>
  <si>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</si>
  <si>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</si>
  <si>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</si>
  <si>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</si>
  <si>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</si>
  <si>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</si>
  <si>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</si>
  <si>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</si>
  <si>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</si>
  <si>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</si>
  <si>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</si>
  <si>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</si>
  <si>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</si>
  <si>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</si>
  <si>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</si>
  <si>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</si>
  <si>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</si>
  <si>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</si>
  <si>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</si>
  <si>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</si>
  <si>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</si>
  <si>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1000 €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</si>
  <si>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</si>
  <si>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</si>
  <si>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</si>
  <si>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</si>
  <si>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</si>
  <si>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</si>
  <si>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</si>
  <si>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</si>
  <si>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</si>
  <si>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</si>
  <si>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</si>
  <si>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</si>
  <si>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</si>
  <si>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</si>
  <si>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Muiden pitkäaikaisten saamisten muutos</t>
  </si>
  <si>
    <t>Saadut osingot investoinneista</t>
  </si>
  <si>
    <t>Investointien nettorahavirta</t>
  </si>
  <si>
    <t>Rahoituksen rahavirta</t>
  </si>
  <si>
    <t>Osakeannista saadut maksut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</si>
  <si>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</si>
  <si>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</si>
  <si>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</si>
  <si>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</si>
  <si>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</si>
  <si>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</si>
  <si>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</si>
  <si>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</si>
  <si>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</si>
  <si>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</si>
  <si>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</si>
  <si>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</si>
  <si>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</si>
  <si>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</si>
  <si>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</si>
  <si>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</si>
  <si>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</si>
  <si>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</si>
  <si>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</si>
  <si>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Bruttoinvestoinnit, 1 000 €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</si>
  <si>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</si>
  <si>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</si>
  <si>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</si>
  <si>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</si>
  <si>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</si>
  <si>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</si>
  <si>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</si>
  <si>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</si>
  <si>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</si>
  <si>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</si>
  <si>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</si>
  <si>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</si>
  <si>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</si>
  <si>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</si>
  <si>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</si>
  <si>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</si>
  <si>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Rahoituskulut, netto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</si>
  <si>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</si>
  <si>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</si>
  <si>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</si>
  <si>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</si>
  <si>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</si>
  <si>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</si>
  <si>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</si>
  <si>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</si>
  <si>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</si>
  <si>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</si>
  <si>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</si>
  <si>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</si>
  <si>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</si>
  <si>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</si>
  <si>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</si>
  <si>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</si>
  <si>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</si>
  <si>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</si>
  <si>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</si>
  <si>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</si>
  <si>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</si>
  <si>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</si>
  <si>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</si>
  <si>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</si>
  <si>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 xml:space="preserve">Myynti </t>
  </si>
  <si>
    <t>Ostot</t>
  </si>
  <si>
    <t xml:space="preserve">LIIKETOIMET LÄHIPIIRIN KANSSA 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</si>
  <si>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</si>
  <si>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</si>
  <si>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</si>
  <si>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</si>
  <si>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</si>
  <si>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</si>
  <si>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</si>
  <si>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</si>
  <si>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Valuuttajohdannaiset</t>
  </si>
  <si>
    <t>Erääntyy 1 vuoden kuluessa</t>
  </si>
  <si>
    <t>Käyvän arvon muutokset on kirjattu rahoitustuottoihin ja -kuluihin.</t>
  </si>
  <si>
    <t>Siirrot erien välillä</t>
  </si>
  <si>
    <t>Milj. €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</si>
  <si>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</si>
  <si>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</si>
  <si>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</si>
  <si>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</si>
  <si>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</si>
  <si>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</si>
  <si>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</si>
  <si>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</si>
  <si>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</si>
  <si>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Muutos %</t>
  </si>
  <si>
    <t>Kurssierot</t>
  </si>
  <si>
    <t>Voitot kaudella</t>
  </si>
  <si>
    <t>Luokittelun muutoksesta johtuvat oikaisut</t>
  </si>
  <si>
    <t>Tilikauden laaja tulos, verojen jälkeen</t>
  </si>
  <si>
    <t>Tilikauden laajan tuloksen jakautuminen</t>
  </si>
  <si>
    <t>Ulkoinen</t>
  </si>
  <si>
    <t>Eliminoinnit</t>
  </si>
  <si>
    <t>Toimialojen välinen</t>
  </si>
  <si>
    <t>Liikevaihto yhteensä, muutos %</t>
  </si>
  <si>
    <t>Osakkeiden myyntivoitto</t>
  </si>
  <si>
    <t>Korkotuotot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</si>
  <si>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</si>
  <si>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</si>
  <si>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</si>
  <si>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</si>
  <si>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</si>
  <si>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</si>
  <si>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</si>
  <si>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</si>
  <si>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Lainat</t>
  </si>
  <si>
    <t>1-12/2009</t>
  </si>
  <si>
    <t>Uusiutuvat energialähteet</t>
  </si>
  <si>
    <t>Kiinnitykset maanvuokraoikeuteen</t>
  </si>
  <si>
    <t>Arvonalentumiset</t>
  </si>
  <si>
    <t>Poistot ja arvonalentumiset, 1 000 €</t>
  </si>
  <si>
    <t>L&amp;T Biowatin pellettiliiketoiminnan lopetus</t>
  </si>
  <si>
    <t>Kiinteistönhoito</t>
  </si>
  <si>
    <t>Siivous- ja käyttäjäpalvelut</t>
  </si>
  <si>
    <t>Gearing, %</t>
  </si>
  <si>
    <t>Korolliset nettovelat, 1 000 €</t>
  </si>
  <si>
    <t xml:space="preserve">Erääntyy 1–5 vuoden kuluessa </t>
  </si>
  <si>
    <t xml:space="preserve">Yhteensä </t>
  </si>
  <si>
    <t xml:space="preserve">Käypä arvo, 1 000 € </t>
  </si>
  <si>
    <t>Moskovan siivousliiketoiminnan lopetus</t>
  </si>
  <si>
    <t>Termiinisopimusten nimellisarvot</t>
  </si>
  <si>
    <t>Termiinisopimuksiin ei ole sovellettu IAS 39:n mukaista suojauslaskentaa.</t>
  </si>
  <si>
    <t>Hyödykejohdannaiset</t>
  </si>
  <si>
    <t>öljytonnia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</si>
  <si>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</si>
  <si>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</si>
  <si>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</si>
  <si>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</si>
  <si>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</si>
  <si>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1-3/2012</t>
  </si>
  <si>
    <t>Oma pääoma 1.1.2012</t>
  </si>
  <si>
    <t>Arvonmuutosrahasto</t>
  </si>
  <si>
    <t xml:space="preserve">   Myytävissä olevat lyhytaikaiset rahoitusvarat</t>
  </si>
  <si>
    <t>Myytävissä olevat lyhytaikaiset rahoitusvarat</t>
  </si>
  <si>
    <t>Muuntoerot määräysvallattomille omistajille</t>
  </si>
  <si>
    <t>L&amp;T Biowatin arvonalentuminen</t>
  </si>
  <si>
    <t xml:space="preserve"> </t>
  </si>
  <si>
    <t>Koron- ja valuutanvaihtosopimukset</t>
  </si>
  <si>
    <t>Pääoman palautus</t>
  </si>
  <si>
    <t>Arvonalentuminen, liikearvo ja muut aineettomat</t>
  </si>
  <si>
    <t>Myytävissä olevat rahoitusvarat</t>
  </si>
  <si>
    <t>Maksetut osingot ja muu varojenjako</t>
  </si>
  <si>
    <t>4-6/2012</t>
  </si>
  <si>
    <t xml:space="preserve">Lassila &amp; Tikanoja Oyj on antanut takauksen 50 prosentin osuudelle L&amp;T Recoil Oy:n rahoituslainoista.  </t>
  </si>
  <si>
    <t>Takaussitoumus on voimassa korkeintaan lainojen eräpäivään 31.8.2014 saakka.</t>
  </si>
  <si>
    <t>Konsernin ulkopuoliset vastuut</t>
  </si>
  <si>
    <t>L&amp;T Recoil Oy myyntivoitto</t>
  </si>
  <si>
    <t>Myydyt konserniyritykset vähennettynä myyntihetken rahavaroilla</t>
  </si>
  <si>
    <t>7-9/2012</t>
  </si>
  <si>
    <t>10-12/2012</t>
  </si>
  <si>
    <t>1-12/2012</t>
  </si>
  <si>
    <t>12/2012</t>
  </si>
  <si>
    <t>Ekotuote liiketoiminnan myynti</t>
  </si>
  <si>
    <t>Enintään 1 vuoden kuluessa</t>
  </si>
  <si>
    <t>1-5 vuoden kuluttua</t>
  </si>
  <si>
    <t>Suojauslaskennassa olevien koron- ja valuutanvaihtosopimusten erääntyminen</t>
  </si>
  <si>
    <t>Koronvaihtosopimukset</t>
  </si>
  <si>
    <t>Koronvaihtosopimusten nimellisarvot*</t>
  </si>
  <si>
    <t>* 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</si>
  <si>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Swapeilla suojataan valuuttamääräisiä lainoja ja niiden käyvän arvon muutokset</t>
  </si>
  <si>
    <t>on esitetty laajassa tuloslaskelmassa. Valuuttamääräisten lainojen</t>
  </si>
  <si>
    <t>KONSERNIN TULOSLASKELMA</t>
  </si>
  <si>
    <t>LAAJA KONSERNIN TULOSLASKELMA</t>
  </si>
  <si>
    <t>1-3/2013</t>
  </si>
  <si>
    <t>Omavaraisuusaste, %</t>
  </si>
  <si>
    <t>Teollisuuspalvelut</t>
  </si>
  <si>
    <t>Kiinteistöpalvelut</t>
  </si>
  <si>
    <t xml:space="preserve">                                                                              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</si>
  <si>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</si>
  <si>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</si>
  <si>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</si>
  <si>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</si>
  <si>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</si>
  <si>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</si>
  <si>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</si>
  <si>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</si>
  <si>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</si>
  <si>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</si>
  <si>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</si>
  <si>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</si>
  <si>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</si>
  <si>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</si>
  <si>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</si>
  <si>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</si>
  <si>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* EVA = liikevoitto - sijoitetulle pääomalle (vuosineljännesten keskiarvo) laskettu kustannus. WACC: 2013 6,5 %, 2012 7,1 %</t>
  </si>
  <si>
    <t>4-6/2013</t>
  </si>
  <si>
    <t>Arvonalentuminen Tuusulan ongelmajätelaitos</t>
  </si>
  <si>
    <t>Osuudet osakkuusyrityksissä</t>
  </si>
  <si>
    <t>7-9/2013</t>
  </si>
  <si>
    <t>9/2012</t>
  </si>
  <si>
    <t>Erät, joita ei siirretä myöhemmin tulosvaikutteiseksi</t>
  </si>
  <si>
    <t>Erät, jotka saatetaan myöhemmin siirtää tulosvaikutteiseksi</t>
  </si>
  <si>
    <t>Erät, jotka saatetaan myöhemmin siirtää tulosvaikutteiseksi, yhteensä</t>
  </si>
  <si>
    <t>Erät, joita ei siirretä myöhemmin tulosvaikutteiseksi, yhteensä</t>
  </si>
  <si>
    <t>L&amp;T Biowatti Oy:n oman kaluston myynti</t>
  </si>
  <si>
    <t>Arvonalentuminen Ecostream Oy osakkeet</t>
  </si>
  <si>
    <t>10-12/2013</t>
  </si>
  <si>
    <t>1-12/2013</t>
  </si>
  <si>
    <t>VEROVAIKUTUKSET, MUUT LAAJAN TULOKSEN ERÄT</t>
  </si>
  <si>
    <t>31.12.2012</t>
  </si>
  <si>
    <t>Ennen
veroja</t>
  </si>
  <si>
    <t>Verovaikutus</t>
  </si>
  <si>
    <t>Verojen 
jälkeen</t>
  </si>
  <si>
    <t xml:space="preserve">     Myytävissä olevat lyhytaikaiset sijoitukset</t>
  </si>
  <si>
    <t>Muut laajan tuloksen erät</t>
  </si>
  <si>
    <t>31.12.2013</t>
  </si>
  <si>
    <t>Oma pääoma 31.12.2012</t>
  </si>
  <si>
    <t>** Hallituksen ehdotus</t>
  </si>
  <si>
    <t>Pääoman palautus/osake, €</t>
  </si>
  <si>
    <t>Efektiivinen pääomanpalautustuotto, %</t>
  </si>
  <si>
    <t>Hinta/voittosuhde (P/E)</t>
  </si>
  <si>
    <t>12/2013</t>
  </si>
  <si>
    <t>Oma pääoma 31.12.2013</t>
  </si>
  <si>
    <t>Arvonmuutos- rahasto</t>
  </si>
  <si>
    <t>Sijoitetun vapaan pääoman rahasto</t>
  </si>
  <si>
    <t>Määräysvallat-tomien omistajien osuus</t>
  </si>
  <si>
    <t xml:space="preserve">Oma pääoma 1.1.2013 </t>
  </si>
  <si>
    <t>Laaja tulos</t>
  </si>
  <si>
    <t>Tilikauden tulos</t>
  </si>
  <si>
    <t>Suojausrahasto käyvän arvon muutos</t>
  </si>
  <si>
    <t>Tilikauden laaja tulos yhteensä</t>
  </si>
  <si>
    <t>Liiketoimet omistajien kanssa</t>
  </si>
  <si>
    <t>Liiketoimet omistajien kanssa yhteensä</t>
  </si>
  <si>
    <t>Muunto-erot</t>
  </si>
  <si>
    <t>Arvon-muutos- rahasto</t>
  </si>
  <si>
    <t>Määräys-vallat-tomien omistajien osuus</t>
  </si>
  <si>
    <t>Laatimisperiaatteen muutos (IAS 19)</t>
  </si>
  <si>
    <t>Oikaistu oma pääoma 1.1.2012</t>
  </si>
  <si>
    <t xml:space="preserve">  Suojausrahasto käyvän arvon muutos</t>
  </si>
  <si>
    <t xml:space="preserve">  Myytävissä olevat rahoitusvarat</t>
  </si>
  <si>
    <t xml:space="preserve">  Muuntoerot</t>
  </si>
  <si>
    <t>Oikaistu oma pääoma 1.1.2013</t>
  </si>
  <si>
    <t>Maksetut osingot</t>
  </si>
  <si>
    <t>Osinko/osake, €</t>
  </si>
  <si>
    <t>Efektiivinen osinkotuotto, %</t>
  </si>
  <si>
    <t>Pääoman palautus/tulos, %</t>
  </si>
  <si>
    <t>arvo oli n. 0,1 milj.euroa negatiivinen per 31.12.2013.</t>
  </si>
  <si>
    <t>Muut muutokset</t>
  </si>
  <si>
    <t>Osakeperusteiset etuudet</t>
  </si>
  <si>
    <t>Palautuneet osingot</t>
  </si>
  <si>
    <t xml:space="preserve">L&amp;T Recoil Oy:n rahoituslainojen kokonaispääoma oli 32,8 milj.euroa per 31.12.2013 </t>
  </si>
  <si>
    <t>IFRS 13:n mukainen käyvän arvon hierarkiataso
 Taso 1      Taso 2     Taso 3</t>
  </si>
  <si>
    <t>0,50**</t>
  </si>
  <si>
    <t>Osinko/tulos, %</t>
  </si>
  <si>
    <t>87,23**</t>
  </si>
  <si>
    <t>3,3**</t>
  </si>
  <si>
    <t>0,00**</t>
  </si>
  <si>
    <t>0,0**</t>
  </si>
  <si>
    <t>Luovutettujen maa-alueiden mahdolliset sulkemiskustannukset</t>
  </si>
  <si>
    <t>Viemäriremontointi-liiketoiminnan lopetus</t>
  </si>
  <si>
    <t>Ruotsin liiketoiminnan liikearvon alaskirjaus</t>
  </si>
  <si>
    <t>Korolliset velat</t>
  </si>
  <si>
    <t>Arvonalentuminen, aineelliset käyttöomaisuushyödykkeet ja pitkäaikaiset varat</t>
  </si>
  <si>
    <t>Muut aineettomat hyödykkeet yrityskaupoista</t>
  </si>
  <si>
    <t>(yhteisyritykset ja L&amp;T-sairauskassa)</t>
  </si>
  <si>
    <t>Emoyhtiön maksamat tukimaksut L&amp;T -sairauskassalle tilikaudella olivat 786 tuhatta euroa (2012: 780 tuhatta euroa).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</si>
</sst>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#,##0\ &quot;€&quot;;[Red]\-#,##0\ &quot;€&quot;"/>
    <numFmt numFmtId="164" formatCode="#,##0\ &quot;mk&quot;;\-#,##0\ &quot;mk&quot;"/>
    <numFmt numFmtId="165" formatCode="#,##0\ &quot;mk&quot;;[Red]\-#,##0\ &quot;mk&quot;"/>
    <numFmt numFmtId="166" formatCode="#,##0.00\ &quot;mk&quot;;[Red]\-#,##0.00\ &quot;mk&quot;"/>
    <numFmt numFmtId="167" formatCode="#,##0.0"/>
    <numFmt numFmtId="168" formatCode="#,##0.000"/>
    <numFmt numFmtId="169" formatCode="0.0"/>
    <numFmt numFmtId="170" formatCode="#,##0_ ;[Red]\-#,##0\ "/>
    <numFmt numFmtId="171" formatCode="#,##0.00_ ;[Red]\-#,##0.00\ "/>
    <numFmt numFmtId="172" formatCode="0.0\ %"/>
    <numFmt numFmtId="173" formatCode="#,##0.0000"/>
  </numFmts>
  <fonts count="58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sz val="1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17" fillId="0" borderId="0"/>
    <xf numFmtId="0" fontId="2" fillId="0" borderId="0"/>
    <xf numFmtId="0" fontId="3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1" fillId="0" borderId="0"/>
    <xf numFmtId="0" fontId="11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" fillId="0" borderId="0"/>
    <xf numFmtId="0" fontId="2" fillId="0" borderId="0"/>
    <xf numFmtId="0" fontId="17" fillId="0" borderId="0"/>
    <xf numFmtId="0" fontId="9" fillId="0" borderId="0"/>
    <xf numFmtId="0" fontId="2" fillId="0" borderId="0"/>
    <xf numFmtId="0" fontId="17" fillId="22" borderId="6" applyNumberFormat="0" applyFont="0" applyAlignment="0" applyProtection="0"/>
    <xf numFmtId="0" fontId="2" fillId="22" borderId="6" applyNumberFormat="0" applyFont="0" applyAlignment="0" applyProtection="0"/>
    <xf numFmtId="0" fontId="26" fillId="20" borderId="8" applyNumberForma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7" borderId="21" applyNumberFormat="0" applyAlignment="0" applyProtection="0"/>
    <xf numFmtId="0" fontId="43" fillId="28" borderId="22" applyNumberFormat="0" applyAlignment="0" applyProtection="0"/>
    <xf numFmtId="0" fontId="44" fillId="28" borderId="21" applyNumberFormat="0" applyAlignment="0" applyProtection="0"/>
    <xf numFmtId="0" fontId="45" fillId="0" borderId="23" applyNumberFormat="0" applyFill="0" applyAlignment="0" applyProtection="0"/>
    <xf numFmtId="0" fontId="46" fillId="29" borderId="24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6" applyNumberFormat="0" applyFill="0" applyAlignment="0" applyProtection="0"/>
    <xf numFmtId="0" fontId="5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50" fillId="54" borderId="0" applyNumberFormat="0" applyBorder="0" applyAlignment="0" applyProtection="0"/>
    <xf numFmtId="0" fontId="1" fillId="30" borderId="25" applyNumberFormat="0" applyFont="0" applyAlignment="0" applyProtection="0"/>
    <xf numFmtId="167" fontId="54" fillId="0" borderId="0" applyNumberFormat="0" applyFill="0" applyBorder="0" applyAlignment="0" applyProtection="0"/>
    <xf numFmtId="0" fontId="12" fillId="0" borderId="0"/>
    <xf numFmtId="167" fontId="7" fillId="0" borderId="0"/>
    <xf numFmtId="0" fontId="1" fillId="0" borderId="0"/>
    <xf numFmtId="0" fontId="6" fillId="22" borderId="6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52" fillId="0" borderId="0" applyBorder="0">
      <alignment horizontal="right"/>
    </xf>
    <xf numFmtId="167" fontId="51" fillId="0" borderId="0" applyBorder="0"/>
    <xf numFmtId="167" fontId="51" fillId="0" borderId="0" applyBorder="0">
      <alignment horizontal="right"/>
    </xf>
    <xf numFmtId="167" fontId="7" fillId="0" borderId="11">
      <alignment horizontal="center"/>
    </xf>
    <xf numFmtId="49" fontId="55" fillId="0" borderId="0">
      <alignment horizontal="left"/>
    </xf>
    <xf numFmtId="49" fontId="7" fillId="0" borderId="0" applyFont="0" applyAlignment="0"/>
    <xf numFmtId="167" fontId="8" fillId="0" borderId="0" applyNumberFormat="0" applyFill="0" applyBorder="0" applyAlignment="0"/>
    <xf numFmtId="49" fontId="53" fillId="0" borderId="0">
      <alignment wrapText="1"/>
    </xf>
    <xf numFmtId="0" fontId="56" fillId="0" borderId="11" applyAlignment="0"/>
    <xf numFmtId="49" fontId="7" fillId="0" borderId="11">
      <alignment horizontal="right"/>
    </xf>
    <xf numFmtId="49" fontId="7" fillId="0" borderId="0">
      <alignment horizontal="left"/>
    </xf>
    <xf numFmtId="0" fontId="51" fillId="0" borderId="12"/>
    <xf numFmtId="167" fontId="7" fillId="0" borderId="12">
      <alignment horizontal="right"/>
    </xf>
    <xf numFmtId="167" fontId="51" fillId="0" borderId="12">
      <alignment horizontal="right"/>
    </xf>
  </cellStyleXfs>
  <cellXfs count="427">
    <xf numFmtId="0" fontId="0" fillId="0" borderId="0" xfId="0"/>
    <xf numFmtId="0" fontId="5" fillId="0" borderId="0" xfId="44" applyFont="1"/>
    <xf numFmtId="0" fontId="6" fillId="0" borderId="0" xfId="44" applyFont="1"/>
    <xf numFmtId="0" fontId="7" fillId="0" borderId="0" xfId="44" applyFont="1"/>
    <xf numFmtId="0" fontId="8" fillId="0" borderId="0" xfId="44" applyFont="1"/>
    <xf numFmtId="3" fontId="6" fillId="0" borderId="0" xfId="44" applyNumberFormat="1" applyFont="1"/>
    <xf numFmtId="0" fontId="6" fillId="0" borderId="10" xfId="44" applyFont="1" applyBorder="1" applyAlignment="1">
      <alignment horizontal="left"/>
    </xf>
    <xf numFmtId="0" fontId="6" fillId="0" borderId="0" xfId="44" applyFont="1" applyAlignment="1">
      <alignment horizontal="left"/>
    </xf>
    <xf numFmtId="0" fontId="6" fillId="0" borderId="0" xfId="44" applyFont="1" applyBorder="1" applyAlignment="1">
      <alignment horizontal="left"/>
    </xf>
    <xf numFmtId="0" fontId="8" fillId="0" borderId="0" xfId="44" applyFont="1" applyBorder="1" applyAlignment="1">
      <alignment horizontal="left"/>
    </xf>
    <xf numFmtId="0" fontId="8" fillId="0" borderId="0" xfId="44" quotePrefix="1" applyFont="1" applyAlignment="1">
      <alignment horizontal="left"/>
    </xf>
    <xf numFmtId="0" fontId="6" fillId="0" borderId="0" xfId="44" quotePrefix="1" applyFont="1" applyAlignment="1">
      <alignment horizontal="left"/>
    </xf>
    <xf numFmtId="0" fontId="8" fillId="0" borderId="0" xfId="44" applyFont="1" applyBorder="1"/>
    <xf numFmtId="0" fontId="8" fillId="0" borderId="0" xfId="44" applyFont="1" applyAlignment="1">
      <alignment horizontal="left"/>
    </xf>
    <xf numFmtId="0" fontId="8" fillId="0" borderId="0" xfId="44" applyFont="1" applyAlignment="1">
      <alignment wrapText="1"/>
    </xf>
    <xf numFmtId="0" fontId="6" fillId="0" borderId="0" xfId="44" quotePrefix="1" applyFont="1" applyBorder="1" applyAlignment="1">
      <alignment horizontal="left"/>
    </xf>
    <xf numFmtId="0" fontId="6" fillId="0" borderId="0" xfId="44" quotePrefix="1" applyFont="1" applyAlignment="1">
      <alignment horizontal="left" indent="1"/>
    </xf>
    <xf numFmtId="0" fontId="6" fillId="0" borderId="10" xfId="44" quotePrefix="1" applyFont="1" applyBorder="1" applyAlignment="1">
      <alignment horizontal="left" indent="1"/>
    </xf>
    <xf numFmtId="0" fontId="6" fillId="0" borderId="0" xfId="44" applyFont="1" applyAlignment="1">
      <alignment horizontal="left" indent="1"/>
    </xf>
    <xf numFmtId="0" fontId="6" fillId="0" borderId="0" xfId="44" applyFont="1" applyBorder="1" applyAlignment="1">
      <alignment horizontal="left" indent="1"/>
    </xf>
    <xf numFmtId="0" fontId="6" fillId="0" borderId="10" xfId="44" applyFont="1" applyBorder="1" applyAlignment="1">
      <alignment horizontal="left" wrapText="1" indent="1"/>
    </xf>
    <xf numFmtId="0" fontId="8" fillId="0" borderId="11" xfId="44" applyFont="1" applyBorder="1" applyAlignment="1">
      <alignment horizontal="left"/>
    </xf>
    <xf numFmtId="0" fontId="6" fillId="0" borderId="0" xfId="44" applyFont="1" applyBorder="1"/>
    <xf numFmtId="0" fontId="6" fillId="0" borderId="10" xfId="44" applyFont="1" applyBorder="1" applyAlignment="1">
      <alignment horizontal="left" indent="1"/>
    </xf>
    <xf numFmtId="0" fontId="8" fillId="0" borderId="0" xfId="44" applyFont="1" applyAlignment="1">
      <alignment horizontal="left" indent="1"/>
    </xf>
    <xf numFmtId="0" fontId="5" fillId="0" borderId="0" xfId="56" applyFont="1" applyBorder="1"/>
    <xf numFmtId="0" fontId="6" fillId="0" borderId="0" xfId="52" quotePrefix="1" applyFont="1" applyBorder="1" applyAlignment="1">
      <alignment horizontal="left"/>
    </xf>
    <xf numFmtId="6" fontId="6" fillId="0" borderId="10" xfId="52" quotePrefix="1" applyNumberFormat="1" applyFont="1" applyBorder="1" applyAlignment="1">
      <alignment horizontal="left"/>
    </xf>
    <xf numFmtId="0" fontId="8" fillId="0" borderId="0" xfId="52" applyFont="1"/>
    <xf numFmtId="0" fontId="6" fillId="0" borderId="0" xfId="52" applyFont="1"/>
    <xf numFmtId="0" fontId="6" fillId="0" borderId="0" xfId="52" applyFont="1" applyAlignment="1">
      <alignment horizontal="left" indent="1"/>
    </xf>
    <xf numFmtId="0" fontId="6" fillId="0" borderId="0" xfId="52" applyFont="1" applyBorder="1"/>
    <xf numFmtId="0" fontId="6" fillId="0" borderId="10" xfId="52" applyFont="1" applyBorder="1" applyAlignment="1">
      <alignment horizontal="left" indent="1"/>
    </xf>
    <xf numFmtId="0" fontId="8" fillId="0" borderId="0" xfId="52" applyFont="1" applyBorder="1"/>
    <xf numFmtId="0" fontId="6" fillId="0" borderId="0" xfId="57" applyFont="1" applyAlignment="1">
      <alignment horizontal="left"/>
    </xf>
    <xf numFmtId="0" fontId="6" fillId="0" borderId="0" xfId="57" applyFont="1"/>
    <xf numFmtId="0" fontId="8" fillId="0" borderId="0" xfId="57" applyFont="1" applyBorder="1"/>
    <xf numFmtId="0" fontId="6" fillId="0" borderId="0" xfId="57" applyFont="1" applyBorder="1"/>
    <xf numFmtId="0" fontId="6" fillId="0" borderId="0" xfId="51" applyFont="1" applyAlignment="1">
      <alignment horizontal="left"/>
    </xf>
    <xf numFmtId="0" fontId="6" fillId="0" borderId="0" xfId="53" applyFont="1"/>
    <xf numFmtId="0" fontId="8" fillId="0" borderId="0" xfId="53" applyFont="1"/>
    <xf numFmtId="0" fontId="8" fillId="0" borderId="0" xfId="51" applyFont="1"/>
    <xf numFmtId="0" fontId="6" fillId="0" borderId="0" xfId="51" applyFont="1"/>
    <xf numFmtId="0" fontId="6" fillId="0" borderId="0" xfId="51" applyFont="1" applyBorder="1"/>
    <xf numFmtId="0" fontId="6" fillId="0" borderId="10" xfId="51" quotePrefix="1" applyFont="1" applyBorder="1" applyAlignment="1">
      <alignment horizontal="left"/>
    </xf>
    <xf numFmtId="0" fontId="6" fillId="0" borderId="0" xfId="55" applyFont="1"/>
    <xf numFmtId="3" fontId="6" fillId="0" borderId="0" xfId="51" applyNumberFormat="1" applyFont="1"/>
    <xf numFmtId="167" fontId="6" fillId="0" borderId="0" xfId="51" applyNumberFormat="1" applyFont="1" applyAlignment="1">
      <alignment horizontal="right"/>
    </xf>
    <xf numFmtId="0" fontId="6" fillId="0" borderId="10" xfId="55" applyFont="1" applyBorder="1"/>
    <xf numFmtId="0" fontId="8" fillId="0" borderId="0" xfId="51" applyFont="1" applyBorder="1" applyAlignment="1">
      <alignment horizontal="right"/>
    </xf>
    <xf numFmtId="167" fontId="6" fillId="0" borderId="0" xfId="51" applyNumberFormat="1" applyFont="1"/>
    <xf numFmtId="3" fontId="6" fillId="0" borderId="0" xfId="53" applyNumberFormat="1" applyFont="1" applyAlignment="1">
      <alignment horizontal="right"/>
    </xf>
    <xf numFmtId="3" fontId="6" fillId="0" borderId="0" xfId="53" applyNumberFormat="1" applyFont="1"/>
    <xf numFmtId="6" fontId="6" fillId="0" borderId="10" xfId="53" quotePrefix="1" applyNumberFormat="1" applyFont="1" applyBorder="1"/>
    <xf numFmtId="0" fontId="6" fillId="0" borderId="0" xfId="53" applyFont="1" applyBorder="1"/>
    <xf numFmtId="0" fontId="8" fillId="0" borderId="0" xfId="53" quotePrefix="1" applyFont="1" applyAlignment="1">
      <alignment horizontal="left"/>
    </xf>
    <xf numFmtId="3" fontId="6" fillId="0" borderId="0" xfId="53" applyNumberFormat="1" applyFont="1" applyBorder="1"/>
    <xf numFmtId="0" fontId="6" fillId="0" borderId="10" xfId="53" applyFont="1" applyBorder="1"/>
    <xf numFmtId="0" fontId="8" fillId="0" borderId="0" xfId="53" quotePrefix="1" applyFont="1" applyBorder="1" applyAlignment="1">
      <alignment horizontal="right"/>
    </xf>
    <xf numFmtId="168" fontId="6" fillId="0" borderId="0" xfId="53" applyNumberFormat="1" applyFont="1"/>
    <xf numFmtId="0" fontId="8" fillId="0" borderId="0" xfId="54" applyFont="1"/>
    <xf numFmtId="6" fontId="6" fillId="0" borderId="10" xfId="54" applyNumberFormat="1" applyFont="1" applyBorder="1" applyAlignment="1">
      <alignment horizontal="left"/>
    </xf>
    <xf numFmtId="0" fontId="6" fillId="0" borderId="0" xfId="54" applyFont="1"/>
    <xf numFmtId="0" fontId="6" fillId="0" borderId="0" xfId="54" applyFont="1" applyAlignment="1">
      <alignment horizontal="left"/>
    </xf>
    <xf numFmtId="0" fontId="6" fillId="0" borderId="0" xfId="54" applyFont="1" applyAlignment="1">
      <alignment horizontal="left" indent="1"/>
    </xf>
    <xf numFmtId="0" fontId="8" fillId="0" borderId="0" xfId="54" applyFont="1" applyAlignment="1">
      <alignment horizontal="left"/>
    </xf>
    <xf numFmtId="6" fontId="6" fillId="0" borderId="0" xfId="54" applyNumberFormat="1" applyFont="1" applyBorder="1" applyAlignment="1">
      <alignment horizontal="left"/>
    </xf>
    <xf numFmtId="0" fontId="6" fillId="0" borderId="10" xfId="47" quotePrefix="1" applyFont="1" applyBorder="1" applyAlignment="1" applyProtection="1">
      <alignment horizontal="left"/>
    </xf>
    <xf numFmtId="6" fontId="6" fillId="0" borderId="10" xfId="46" quotePrefix="1" applyNumberFormat="1" applyFont="1" applyBorder="1"/>
    <xf numFmtId="3" fontId="6" fillId="0" borderId="0" xfId="51" applyNumberFormat="1" applyFont="1" applyFill="1"/>
    <xf numFmtId="3" fontId="6" fillId="0" borderId="10" xfId="51" applyNumberFormat="1" applyFont="1" applyFill="1" applyBorder="1"/>
    <xf numFmtId="164" fontId="6" fillId="0" borderId="10" xfId="44" applyNumberFormat="1" applyFont="1" applyBorder="1"/>
    <xf numFmtId="0" fontId="6" fillId="0" borderId="0" xfId="44" applyFont="1" applyBorder="1" applyAlignment="1">
      <alignment horizontal="left" vertical="center"/>
    </xf>
    <xf numFmtId="0" fontId="8" fillId="0" borderId="0" xfId="59" applyFont="1"/>
    <xf numFmtId="0" fontId="5" fillId="0" borderId="0" xfId="57" applyFont="1" applyBorder="1"/>
    <xf numFmtId="0" fontId="5" fillId="0" borderId="0" xfId="53" applyFont="1"/>
    <xf numFmtId="3" fontId="6" fillId="0" borderId="0" xfId="47" applyNumberFormat="1" applyFont="1" applyBorder="1" applyAlignment="1" applyProtection="1">
      <alignment horizontal="right"/>
    </xf>
    <xf numFmtId="3" fontId="8" fillId="0" borderId="0" xfId="47" applyNumberFormat="1" applyFont="1" applyBorder="1" applyAlignment="1" applyProtection="1">
      <alignment horizontal="right"/>
    </xf>
    <xf numFmtId="0" fontId="6" fillId="0" borderId="0" xfId="47" applyFont="1" applyBorder="1"/>
    <xf numFmtId="3" fontId="8" fillId="0" borderId="0" xfId="47" applyNumberFormat="1" applyFont="1" applyBorder="1"/>
    <xf numFmtId="2" fontId="6" fillId="0" borderId="0" xfId="47" applyNumberFormat="1" applyFont="1" applyBorder="1"/>
    <xf numFmtId="3" fontId="6" fillId="0" borderId="0" xfId="44" applyNumberFormat="1" applyFont="1" applyFill="1"/>
    <xf numFmtId="3" fontId="6" fillId="0" borderId="10" xfId="44" applyNumberFormat="1" applyFont="1" applyFill="1" applyBorder="1"/>
    <xf numFmtId="3" fontId="6" fillId="0" borderId="0" xfId="44" applyNumberFormat="1" applyFont="1" applyFill="1" applyBorder="1"/>
    <xf numFmtId="0" fontId="6" fillId="0" borderId="0" xfId="44" applyFont="1" applyFill="1"/>
    <xf numFmtId="3" fontId="6" fillId="0" borderId="12" xfId="44" applyNumberFormat="1" applyFont="1" applyFill="1" applyBorder="1"/>
    <xf numFmtId="0" fontId="6" fillId="0" borderId="0" xfId="44" applyFont="1" applyFill="1" applyBorder="1"/>
    <xf numFmtId="14" fontId="8" fillId="0" borderId="10" xfId="46" quotePrefix="1" applyNumberFormat="1" applyFont="1" applyFill="1" applyBorder="1" applyAlignment="1">
      <alignment horizontal="right"/>
    </xf>
    <xf numFmtId="3" fontId="6" fillId="0" borderId="11" xfId="44" applyNumberFormat="1" applyFont="1" applyFill="1" applyBorder="1"/>
    <xf numFmtId="0" fontId="6" fillId="0" borderId="0" xfId="57" applyFont="1" applyFill="1"/>
    <xf numFmtId="3" fontId="6" fillId="0" borderId="0" xfId="57" applyNumberFormat="1" applyFont="1" applyFill="1" applyAlignment="1">
      <alignment horizontal="right"/>
    </xf>
    <xf numFmtId="4" fontId="8" fillId="0" borderId="0" xfId="52" applyNumberFormat="1" applyFont="1" applyFill="1" applyBorder="1" applyAlignment="1">
      <alignment horizontal="center"/>
    </xf>
    <xf numFmtId="0" fontId="8" fillId="0" borderId="0" xfId="44" applyFont="1" applyFill="1"/>
    <xf numFmtId="14" fontId="8" fillId="0" borderId="0" xfId="47" quotePrefix="1" applyNumberFormat="1" applyFont="1" applyFill="1" applyBorder="1" applyAlignment="1" applyProtection="1">
      <alignment horizontal="right"/>
    </xf>
    <xf numFmtId="0" fontId="8" fillId="0" borderId="0" xfId="47" quotePrefix="1" applyFont="1" applyFill="1" applyBorder="1" applyAlignment="1" applyProtection="1">
      <alignment horizontal="right"/>
    </xf>
    <xf numFmtId="0" fontId="6" fillId="0" borderId="10" xfId="44" applyFont="1" applyFill="1" applyBorder="1" applyAlignment="1">
      <alignment horizontal="left"/>
    </xf>
    <xf numFmtId="3" fontId="8" fillId="0" borderId="0" xfId="47" applyNumberFormat="1" applyFont="1" applyFill="1" applyBorder="1" applyAlignment="1" applyProtection="1">
      <alignment horizontal="right"/>
    </xf>
    <xf numFmtId="3" fontId="6" fillId="0" borderId="0" xfId="47" applyNumberFormat="1" applyFont="1" applyFill="1" applyBorder="1" applyAlignment="1" applyProtection="1">
      <alignment horizontal="right"/>
    </xf>
    <xf numFmtId="0" fontId="6" fillId="0" borderId="0" xfId="44" applyFont="1" applyFill="1" applyAlignment="1">
      <alignment horizontal="left"/>
    </xf>
    <xf numFmtId="0" fontId="6" fillId="0" borderId="0" xfId="44" applyFont="1" applyFill="1" applyBorder="1" applyAlignment="1">
      <alignment horizontal="left"/>
    </xf>
    <xf numFmtId="0" fontId="8" fillId="0" borderId="0" xfId="44" applyFont="1" applyFill="1" applyBorder="1" applyAlignment="1">
      <alignment horizontal="left"/>
    </xf>
    <xf numFmtId="0" fontId="8" fillId="0" borderId="10" xfId="51" quotePrefix="1" applyFont="1" applyFill="1" applyBorder="1" applyAlignment="1">
      <alignment horizontal="right"/>
    </xf>
    <xf numFmtId="0" fontId="6" fillId="0" borderId="0" xfId="51" applyFont="1" applyFill="1"/>
    <xf numFmtId="0" fontId="8" fillId="0" borderId="10" xfId="51" applyFont="1" applyFill="1" applyBorder="1" applyAlignment="1">
      <alignment horizontal="right"/>
    </xf>
    <xf numFmtId="169" fontId="6" fillId="0" borderId="0" xfId="51" applyNumberFormat="1" applyFont="1" applyFill="1"/>
    <xf numFmtId="169" fontId="6" fillId="0" borderId="10" xfId="51" applyNumberFormat="1" applyFont="1" applyFill="1" applyBorder="1"/>
    <xf numFmtId="6" fontId="6" fillId="0" borderId="10" xfId="53" applyNumberFormat="1" applyFont="1" applyBorder="1" applyAlignment="1">
      <alignment horizontal="left"/>
    </xf>
    <xf numFmtId="0" fontId="8" fillId="0" borderId="0" xfId="53" quotePrefix="1" applyFont="1" applyBorder="1" applyAlignment="1">
      <alignment horizontal="left"/>
    </xf>
    <xf numFmtId="0" fontId="8" fillId="0" borderId="0" xfId="53" applyFont="1" applyBorder="1"/>
    <xf numFmtId="0" fontId="8" fillId="0" borderId="0" xfId="57" applyFont="1" applyFill="1" applyBorder="1"/>
    <xf numFmtId="169" fontId="6" fillId="0" borderId="0" xfId="55" applyNumberFormat="1" applyFont="1" applyFill="1" applyAlignment="1">
      <alignment horizontal="right"/>
    </xf>
    <xf numFmtId="3" fontId="6" fillId="0" borderId="0" xfId="53" quotePrefix="1" applyNumberFormat="1" applyFont="1" applyFill="1" applyAlignment="1">
      <alignment horizontal="right"/>
    </xf>
    <xf numFmtId="3" fontId="6" fillId="0" borderId="0" xfId="53" applyNumberFormat="1" applyFont="1" applyFill="1" applyBorder="1"/>
    <xf numFmtId="0" fontId="6" fillId="0" borderId="0" xfId="53" applyFont="1" applyFill="1" applyBorder="1"/>
    <xf numFmtId="0" fontId="6" fillId="0" borderId="0" xfId="53" applyFont="1" applyFill="1"/>
    <xf numFmtId="169" fontId="6" fillId="0" borderId="0" xfId="53" applyNumberFormat="1" applyFont="1" applyFill="1"/>
    <xf numFmtId="0" fontId="8" fillId="0" borderId="0" xfId="0" applyFont="1"/>
    <xf numFmtId="0" fontId="6" fillId="0" borderId="0" xfId="0" applyFont="1"/>
    <xf numFmtId="0" fontId="6" fillId="0" borderId="0" xfId="0" applyFont="1" applyBorder="1"/>
    <xf numFmtId="3" fontId="6" fillId="0" borderId="0" xfId="51" applyNumberFormat="1" applyFont="1" applyFill="1" applyBorder="1"/>
    <xf numFmtId="0" fontId="6" fillId="0" borderId="0" xfId="51" applyFont="1" applyFill="1" applyBorder="1"/>
    <xf numFmtId="3" fontId="8" fillId="0" borderId="0" xfId="53" applyNumberFormat="1" applyFont="1" applyBorder="1"/>
    <xf numFmtId="0" fontId="5" fillId="0" borderId="0" xfId="0" applyFont="1"/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0" xfId="0" applyFont="1" applyBorder="1"/>
    <xf numFmtId="3" fontId="8" fillId="0" borderId="0" xfId="44" applyNumberFormat="1" applyFont="1" applyFill="1" applyBorder="1"/>
    <xf numFmtId="2" fontId="6" fillId="0" borderId="0" xfId="57" applyNumberFormat="1" applyFont="1" applyFill="1" applyAlignment="1">
      <alignment horizontal="right"/>
    </xf>
    <xf numFmtId="3" fontId="6" fillId="0" borderId="0" xfId="54" applyNumberFormat="1" applyFont="1" applyFill="1"/>
    <xf numFmtId="0" fontId="6" fillId="0" borderId="0" xfId="54" quotePrefix="1" applyFont="1" applyFill="1" applyBorder="1" applyAlignment="1">
      <alignment horizontal="right"/>
    </xf>
    <xf numFmtId="0" fontId="6" fillId="0" borderId="0" xfId="51" applyFont="1" applyFill="1" applyAlignment="1">
      <alignment horizontal="right"/>
    </xf>
    <xf numFmtId="169" fontId="6" fillId="0" borderId="0" xfId="51" applyNumberFormat="1" applyFont="1" applyFill="1" applyAlignment="1">
      <alignment horizontal="right"/>
    </xf>
    <xf numFmtId="0" fontId="6" fillId="0" borderId="0" xfId="52" applyFont="1" applyAlignment="1">
      <alignment horizontal="left" wrapText="1" indent="1"/>
    </xf>
    <xf numFmtId="0" fontId="8" fillId="0" borderId="0" xfId="51" quotePrefix="1" applyFont="1" applyFill="1" applyBorder="1" applyAlignment="1">
      <alignment horizontal="right"/>
    </xf>
    <xf numFmtId="0" fontId="8" fillId="0" borderId="10" xfId="47" quotePrefix="1" applyFont="1" applyFill="1" applyBorder="1" applyAlignment="1" applyProtection="1">
      <alignment horizontal="right"/>
    </xf>
    <xf numFmtId="3" fontId="6" fillId="0" borderId="0" xfId="44" applyNumberFormat="1" applyFont="1" applyFill="1" applyAlignment="1">
      <alignment horizontal="right"/>
    </xf>
    <xf numFmtId="3" fontId="6" fillId="0" borderId="10" xfId="44" applyNumberFormat="1" applyFont="1" applyFill="1" applyBorder="1" applyAlignment="1">
      <alignment horizontal="right"/>
    </xf>
    <xf numFmtId="3" fontId="6" fillId="0" borderId="0" xfId="44" applyNumberFormat="1" applyFont="1" applyFill="1" applyBorder="1" applyAlignment="1">
      <alignment horizontal="right"/>
    </xf>
    <xf numFmtId="3" fontId="8" fillId="0" borderId="0" xfId="44" applyNumberFormat="1" applyFont="1" applyFill="1" applyBorder="1" applyAlignment="1">
      <alignment horizontal="right"/>
    </xf>
    <xf numFmtId="2" fontId="6" fillId="0" borderId="0" xfId="44" applyNumberFormat="1" applyFont="1" applyFill="1" applyAlignment="1">
      <alignment horizontal="right"/>
    </xf>
    <xf numFmtId="0" fontId="8" fillId="0" borderId="10" xfId="54" quotePrefix="1" applyFont="1" applyFill="1" applyBorder="1" applyAlignment="1">
      <alignment horizontal="right"/>
    </xf>
    <xf numFmtId="0" fontId="8" fillId="0" borderId="0" xfId="51" applyFont="1" applyFill="1"/>
    <xf numFmtId="0" fontId="8" fillId="0" borderId="0" xfId="51" applyFont="1" applyFill="1" applyAlignment="1">
      <alignment horizontal="right"/>
    </xf>
    <xf numFmtId="0" fontId="8" fillId="0" borderId="0" xfId="54" applyFont="1" applyFill="1"/>
    <xf numFmtId="0" fontId="6" fillId="0" borderId="0" xfId="54" applyFont="1" applyFill="1"/>
    <xf numFmtId="0" fontId="6" fillId="0" borderId="0" xfId="0" applyFont="1" applyFill="1"/>
    <xf numFmtId="169" fontId="6" fillId="0" borderId="0" xfId="0" applyNumberFormat="1" applyFont="1" applyFill="1"/>
    <xf numFmtId="0" fontId="6" fillId="0" borderId="0" xfId="58" applyFont="1" applyAlignment="1">
      <alignment horizontal="left"/>
    </xf>
    <xf numFmtId="0" fontId="6" fillId="0" borderId="0" xfId="45" applyFont="1" applyFill="1" applyBorder="1"/>
    <xf numFmtId="0" fontId="6" fillId="0" borderId="0" xfId="45" applyFont="1" applyFill="1" applyAlignment="1">
      <alignment horizontal="right"/>
    </xf>
    <xf numFmtId="0" fontId="6" fillId="0" borderId="0" xfId="45" applyFont="1" applyFill="1"/>
    <xf numFmtId="0" fontId="6" fillId="0" borderId="0" xfId="45" applyFont="1"/>
    <xf numFmtId="0" fontId="5" fillId="0" borderId="0" xfId="45" applyFont="1" applyFill="1" applyBorder="1"/>
    <xf numFmtId="0" fontId="5" fillId="0" borderId="0" xfId="45" applyFont="1" applyFill="1" applyAlignment="1">
      <alignment horizontal="right"/>
    </xf>
    <xf numFmtId="0" fontId="6" fillId="0" borderId="0" xfId="45" applyFont="1" applyBorder="1"/>
    <xf numFmtId="0" fontId="8" fillId="0" borderId="10" xfId="48" quotePrefix="1" applyFont="1" applyFill="1" applyBorder="1" applyAlignment="1" applyProtection="1">
      <alignment horizontal="right"/>
    </xf>
    <xf numFmtId="3" fontId="6" fillId="0" borderId="0" xfId="45" applyNumberFormat="1" applyFont="1" applyFill="1"/>
    <xf numFmtId="3" fontId="6" fillId="0" borderId="0" xfId="45" applyNumberFormat="1" applyFont="1" applyFill="1" applyBorder="1"/>
    <xf numFmtId="3" fontId="6" fillId="0" borderId="0" xfId="50" applyNumberFormat="1" applyFont="1" applyFill="1" applyBorder="1"/>
    <xf numFmtId="3" fontId="6" fillId="0" borderId="10" xfId="50" applyNumberFormat="1" applyFont="1" applyFill="1" applyBorder="1"/>
    <xf numFmtId="3" fontId="6" fillId="0" borderId="0" xfId="48" applyNumberFormat="1" applyFont="1" applyFill="1" applyBorder="1" applyAlignment="1" applyProtection="1">
      <alignment horizontal="right"/>
    </xf>
    <xf numFmtId="0" fontId="6" fillId="0" borderId="0" xfId="48" applyFont="1" applyBorder="1"/>
    <xf numFmtId="3" fontId="8" fillId="0" borderId="0" xfId="48" applyNumberFormat="1" applyFont="1" applyBorder="1" applyAlignment="1" applyProtection="1">
      <alignment horizontal="right"/>
    </xf>
    <xf numFmtId="2" fontId="6" fillId="0" borderId="0" xfId="48" applyNumberFormat="1" applyFont="1" applyBorder="1"/>
    <xf numFmtId="0" fontId="6" fillId="0" borderId="0" xfId="58" applyFont="1" applyFill="1" applyAlignment="1">
      <alignment horizontal="left"/>
    </xf>
    <xf numFmtId="0" fontId="8" fillId="0" borderId="0" xfId="50" applyFont="1" applyFill="1"/>
    <xf numFmtId="0" fontId="6" fillId="0" borderId="0" xfId="50" applyFont="1" applyFill="1"/>
    <xf numFmtId="17" fontId="6" fillId="0" borderId="0" xfId="50" applyNumberFormat="1" applyFont="1" applyFill="1" applyBorder="1" applyAlignment="1">
      <alignment horizontal="right" wrapText="1"/>
    </xf>
    <xf numFmtId="0" fontId="5" fillId="0" borderId="0" xfId="45" applyFont="1" applyFill="1"/>
    <xf numFmtId="0" fontId="6" fillId="0" borderId="10" xfId="50" quotePrefix="1" applyFont="1" applyFill="1" applyBorder="1"/>
    <xf numFmtId="17" fontId="6" fillId="0" borderId="10" xfId="50" applyNumberFormat="1" applyFont="1" applyFill="1" applyBorder="1" applyAlignment="1">
      <alignment horizontal="right" wrapText="1"/>
    </xf>
    <xf numFmtId="1" fontId="6" fillId="0" borderId="10" xfId="48" applyNumberFormat="1" applyFont="1" applyFill="1" applyBorder="1" applyAlignment="1" applyProtection="1">
      <alignment horizontal="right" wrapText="1"/>
    </xf>
    <xf numFmtId="0" fontId="6" fillId="0" borderId="0" xfId="50" applyFont="1" applyFill="1" applyBorder="1"/>
    <xf numFmtId="3" fontId="6" fillId="0" borderId="0" xfId="50" applyNumberFormat="1" applyFont="1" applyFill="1"/>
    <xf numFmtId="0" fontId="6" fillId="0" borderId="10" xfId="50" applyFont="1" applyFill="1" applyBorder="1"/>
    <xf numFmtId="0" fontId="8" fillId="0" borderId="10" xfId="0" quotePrefix="1" applyFont="1" applyFill="1" applyBorder="1" applyAlignment="1">
      <alignment horizontal="right"/>
    </xf>
    <xf numFmtId="0" fontId="6" fillId="0" borderId="13" xfId="51" applyFont="1" applyFill="1" applyBorder="1"/>
    <xf numFmtId="0" fontId="8" fillId="0" borderId="13" xfId="51" applyFont="1" applyFill="1" applyBorder="1"/>
    <xf numFmtId="0" fontId="8" fillId="0" borderId="14" xfId="51" applyFont="1" applyFill="1" applyBorder="1" applyAlignment="1">
      <alignment horizontal="right" wrapText="1"/>
    </xf>
    <xf numFmtId="0" fontId="8" fillId="0" borderId="10" xfId="51" applyFont="1" applyFill="1" applyBorder="1" applyAlignment="1">
      <alignment horizontal="right" wrapText="1"/>
    </xf>
    <xf numFmtId="169" fontId="6" fillId="0" borderId="10" xfId="53" applyNumberFormat="1" applyFont="1" applyFill="1" applyBorder="1"/>
    <xf numFmtId="3" fontId="6" fillId="0" borderId="0" xfId="44" applyNumberFormat="1" applyFont="1" applyFill="1" applyBorder="1" applyAlignment="1">
      <alignment horizontal="left"/>
    </xf>
    <xf numFmtId="3" fontId="8" fillId="0" borderId="0" xfId="44" quotePrefix="1" applyNumberFormat="1" applyFont="1" applyFill="1" applyBorder="1" applyAlignment="1">
      <alignment horizontal="right"/>
    </xf>
    <xf numFmtId="0" fontId="8" fillId="0" borderId="0" xfId="44" applyFont="1" applyFill="1" applyBorder="1" applyAlignment="1">
      <alignment wrapText="1"/>
    </xf>
    <xf numFmtId="0" fontId="5" fillId="0" borderId="0" xfId="44" applyFont="1" applyFill="1"/>
    <xf numFmtId="0" fontId="7" fillId="0" borderId="0" xfId="44" applyFont="1" applyFill="1"/>
    <xf numFmtId="0" fontId="6" fillId="0" borderId="0" xfId="57" applyFont="1" applyFill="1" applyAlignment="1">
      <alignment horizontal="left"/>
    </xf>
    <xf numFmtId="3" fontId="6" fillId="0" borderId="0" xfId="0" applyNumberFormat="1" applyFont="1" applyFill="1"/>
    <xf numFmtId="0" fontId="6" fillId="0" borderId="0" xfId="57" applyFont="1" applyFill="1" applyBorder="1"/>
    <xf numFmtId="0" fontId="6" fillId="0" borderId="0" xfId="57" applyFont="1" applyFill="1" applyAlignment="1">
      <alignment horizontal="right"/>
    </xf>
    <xf numFmtId="169" fontId="6" fillId="0" borderId="13" xfId="55" applyNumberFormat="1" applyFont="1" applyFill="1" applyBorder="1"/>
    <xf numFmtId="3" fontId="6" fillId="0" borderId="10" xfId="55" applyNumberFormat="1" applyFont="1" applyFill="1" applyBorder="1"/>
    <xf numFmtId="169" fontId="6" fillId="0" borderId="14" xfId="55" applyNumberFormat="1" applyFont="1" applyFill="1" applyBorder="1"/>
    <xf numFmtId="3" fontId="8" fillId="0" borderId="0" xfId="53" applyNumberFormat="1" applyFont="1" applyFill="1"/>
    <xf numFmtId="0" fontId="6" fillId="0" borderId="10" xfId="53" applyFont="1" applyFill="1" applyBorder="1"/>
    <xf numFmtId="169" fontId="6" fillId="0" borderId="0" xfId="55" applyNumberFormat="1" applyFont="1" applyFill="1"/>
    <xf numFmtId="0" fontId="8" fillId="0" borderId="10" xfId="57" quotePrefix="1" applyFont="1" applyFill="1" applyBorder="1" applyAlignment="1">
      <alignment horizontal="right"/>
    </xf>
    <xf numFmtId="0" fontId="6" fillId="0" borderId="0" xfId="54" applyFont="1" applyFill="1" applyAlignment="1">
      <alignment horizontal="left"/>
    </xf>
    <xf numFmtId="17" fontId="8" fillId="0" borderId="10" xfId="53" quotePrefix="1" applyNumberFormat="1" applyFont="1" applyFill="1" applyBorder="1" applyAlignment="1">
      <alignment horizontal="right"/>
    </xf>
    <xf numFmtId="0" fontId="8" fillId="0" borderId="0" xfId="0" applyFont="1" applyFill="1"/>
    <xf numFmtId="167" fontId="6" fillId="0" borderId="0" xfId="0" applyNumberFormat="1" applyFont="1" applyFill="1"/>
    <xf numFmtId="0" fontId="5" fillId="0" borderId="0" xfId="53" applyFont="1" applyFill="1"/>
    <xf numFmtId="3" fontId="6" fillId="0" borderId="10" xfId="53" applyNumberFormat="1" applyFont="1" applyBorder="1"/>
    <xf numFmtId="6" fontId="6" fillId="0" borderId="10" xfId="54" applyNumberFormat="1" applyFont="1" applyFill="1" applyBorder="1" applyAlignment="1">
      <alignment horizontal="left"/>
    </xf>
    <xf numFmtId="6" fontId="6" fillId="0" borderId="0" xfId="54" applyNumberFormat="1" applyFont="1" applyFill="1" applyBorder="1" applyAlignment="1">
      <alignment horizontal="left"/>
    </xf>
    <xf numFmtId="0" fontId="6" fillId="0" borderId="0" xfId="55" applyFont="1" applyBorder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5" fillId="0" borderId="0" xfId="0" applyFont="1" applyFill="1"/>
    <xf numFmtId="0" fontId="8" fillId="0" borderId="0" xfId="54" quotePrefix="1" applyFont="1" applyFill="1" applyBorder="1" applyAlignment="1">
      <alignment horizontal="right"/>
    </xf>
    <xf numFmtId="0" fontId="6" fillId="0" borderId="0" xfId="54" applyFont="1" applyFill="1" applyBorder="1" applyAlignment="1">
      <alignment horizontal="right"/>
    </xf>
    <xf numFmtId="3" fontId="6" fillId="0" borderId="0" xfId="54" applyNumberFormat="1" applyFont="1" applyFill="1" applyBorder="1"/>
    <xf numFmtId="0" fontId="6" fillId="0" borderId="0" xfId="54" applyFont="1" applyFill="1" applyBorder="1" applyAlignment="1"/>
    <xf numFmtId="3" fontId="6" fillId="0" borderId="0" xfId="45" applyNumberFormat="1" applyFont="1" applyFill="1" applyBorder="1" applyAlignment="1">
      <alignment horizontal="right"/>
    </xf>
    <xf numFmtId="3" fontId="6" fillId="0" borderId="15" xfId="45" applyNumberFormat="1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0" xfId="45" applyFont="1" applyFill="1" applyBorder="1" applyAlignment="1">
      <alignment horizontal="right"/>
    </xf>
    <xf numFmtId="169" fontId="6" fillId="0" borderId="0" xfId="55" applyNumberFormat="1" applyFont="1" applyFill="1" applyBorder="1"/>
    <xf numFmtId="6" fontId="8" fillId="0" borderId="10" xfId="53" quotePrefix="1" applyNumberFormat="1" applyFont="1" applyFill="1" applyBorder="1" applyAlignment="1">
      <alignment horizontal="center"/>
    </xf>
    <xf numFmtId="0" fontId="6" fillId="0" borderId="0" xfId="51" applyFont="1" applyFill="1" applyAlignment="1">
      <alignment wrapText="1"/>
    </xf>
    <xf numFmtId="6" fontId="8" fillId="0" borderId="10" xfId="54" applyNumberFormat="1" applyFont="1" applyBorder="1" applyAlignment="1">
      <alignment horizontal="right"/>
    </xf>
    <xf numFmtId="0" fontId="6" fillId="0" borderId="10" xfId="0" applyFont="1" applyFill="1" applyBorder="1"/>
    <xf numFmtId="3" fontId="6" fillId="0" borderId="10" xfId="49" applyNumberFormat="1" applyFont="1" applyFill="1" applyBorder="1"/>
    <xf numFmtId="3" fontId="6" fillId="0" borderId="0" xfId="45" applyNumberFormat="1" applyFont="1" applyFill="1" applyBorder="1" applyAlignment="1">
      <alignment wrapText="1"/>
    </xf>
    <xf numFmtId="3" fontId="6" fillId="0" borderId="0" xfId="45" applyNumberFormat="1" applyFont="1" applyFill="1" applyAlignment="1">
      <alignment horizontal="left"/>
    </xf>
    <xf numFmtId="3" fontId="6" fillId="0" borderId="0" xfId="54" applyNumberFormat="1" applyFont="1"/>
    <xf numFmtId="3" fontId="6" fillId="0" borderId="0" xfId="0" applyNumberFormat="1" applyFont="1" applyAlignment="1">
      <alignment vertical="top" wrapText="1"/>
    </xf>
    <xf numFmtId="3" fontId="6" fillId="0" borderId="0" xfId="52" applyNumberFormat="1" applyFont="1" applyFill="1"/>
    <xf numFmtId="4" fontId="6" fillId="0" borderId="0" xfId="52" applyNumberFormat="1" applyFont="1" applyFill="1"/>
    <xf numFmtId="3" fontId="8" fillId="0" borderId="0" xfId="44" applyNumberFormat="1" applyFont="1" applyFill="1" applyAlignment="1">
      <alignment horizontal="right" wrapText="1"/>
    </xf>
    <xf numFmtId="3" fontId="6" fillId="0" borderId="0" xfId="49" applyNumberFormat="1" applyFont="1" applyFill="1" applyAlignment="1">
      <alignment wrapText="1"/>
    </xf>
    <xf numFmtId="3" fontId="6" fillId="0" borderId="10" xfId="49" applyNumberFormat="1" applyFont="1" applyFill="1" applyBorder="1" applyAlignment="1">
      <alignment wrapText="1"/>
    </xf>
    <xf numFmtId="3" fontId="6" fillId="0" borderId="10" xfId="49" applyNumberFormat="1" applyFont="1" applyFill="1" applyBorder="1" applyAlignment="1">
      <alignment horizontal="left" wrapText="1" indent="1"/>
    </xf>
    <xf numFmtId="0" fontId="6" fillId="0" borderId="10" xfId="48" quotePrefix="1" applyFont="1" applyBorder="1" applyAlignment="1" applyProtection="1">
      <alignment horizontal="left"/>
    </xf>
    <xf numFmtId="0" fontId="8" fillId="0" borderId="0" xfId="45" applyFont="1" applyFill="1"/>
    <xf numFmtId="0" fontId="8" fillId="0" borderId="0" xfId="45" applyFont="1" applyBorder="1" applyAlignment="1">
      <alignment wrapText="1"/>
    </xf>
    <xf numFmtId="0" fontId="6" fillId="0" borderId="0" xfId="49" applyFont="1" applyFill="1" applyBorder="1"/>
    <xf numFmtId="0" fontId="8" fillId="0" borderId="0" xfId="45" applyFont="1" applyAlignment="1">
      <alignment horizontal="left"/>
    </xf>
    <xf numFmtId="0" fontId="6" fillId="0" borderId="0" xfId="45" applyFont="1" applyAlignment="1">
      <alignment horizontal="left"/>
    </xf>
    <xf numFmtId="0" fontId="8" fillId="0" borderId="0" xfId="45" applyFont="1"/>
    <xf numFmtId="0" fontId="8" fillId="0" borderId="0" xfId="45" applyFont="1" applyFill="1" applyAlignment="1">
      <alignment horizontal="center"/>
    </xf>
    <xf numFmtId="0" fontId="8" fillId="0" borderId="0" xfId="45" applyFont="1" applyFill="1" applyBorder="1" applyAlignment="1">
      <alignment horizontal="center"/>
    </xf>
    <xf numFmtId="0" fontId="31" fillId="0" borderId="0" xfId="45" applyFont="1"/>
    <xf numFmtId="3" fontId="6" fillId="0" borderId="10" xfId="52" applyNumberFormat="1" applyFont="1" applyFill="1" applyBorder="1"/>
    <xf numFmtId="3" fontId="8" fillId="0" borderId="0" xfId="52" applyNumberFormat="1" applyFont="1" applyFill="1"/>
    <xf numFmtId="3" fontId="6" fillId="0" borderId="0" xfId="52" applyNumberFormat="1" applyFont="1" applyFill="1" applyBorder="1"/>
    <xf numFmtId="3" fontId="6" fillId="0" borderId="10" xfId="54" applyNumberFormat="1" applyFont="1" applyBorder="1"/>
    <xf numFmtId="0" fontId="6" fillId="0" borderId="10" xfId="54" applyFont="1" applyBorder="1"/>
    <xf numFmtId="0" fontId="6" fillId="0" borderId="0" xfId="54" applyFont="1" applyFill="1" applyBorder="1"/>
    <xf numFmtId="0" fontId="6" fillId="0" borderId="0" xfId="59" applyFont="1"/>
    <xf numFmtId="3" fontId="6" fillId="0" borderId="16" xfId="55" applyNumberFormat="1" applyFont="1" applyFill="1" applyBorder="1"/>
    <xf numFmtId="0" fontId="6" fillId="0" borderId="10" xfId="51" applyFont="1" applyBorder="1"/>
    <xf numFmtId="0" fontId="6" fillId="0" borderId="10" xfId="51" applyFont="1" applyFill="1" applyBorder="1"/>
    <xf numFmtId="167" fontId="8" fillId="0" borderId="0" xfId="44" applyNumberFormat="1" applyFont="1" applyFill="1" applyBorder="1"/>
    <xf numFmtId="167" fontId="8" fillId="0" borderId="10" xfId="44" applyNumberFormat="1" applyFont="1" applyFill="1" applyBorder="1"/>
    <xf numFmtId="167" fontId="6" fillId="0" borderId="10" xfId="44" applyNumberFormat="1" applyFont="1" applyFill="1" applyBorder="1"/>
    <xf numFmtId="167" fontId="6" fillId="0" borderId="0" xfId="44" applyNumberFormat="1" applyFont="1" applyFill="1" applyBorder="1"/>
    <xf numFmtId="0" fontId="6" fillId="0" borderId="0" xfId="57" quotePrefix="1" applyFont="1" applyAlignment="1">
      <alignment horizontal="left"/>
    </xf>
    <xf numFmtId="0" fontId="3" fillId="0" borderId="0" xfId="50" applyFont="1" applyFill="1"/>
    <xf numFmtId="3" fontId="3" fillId="0" borderId="0" xfId="50" applyNumberFormat="1" applyFont="1" applyFill="1"/>
    <xf numFmtId="0" fontId="6" fillId="0" borderId="0" xfId="52" applyFont="1" applyBorder="1" applyAlignment="1">
      <alignment horizontal="left"/>
    </xf>
    <xf numFmtId="0" fontId="6" fillId="0" borderId="10" xfId="52" applyFont="1" applyBorder="1"/>
    <xf numFmtId="4" fontId="6" fillId="0" borderId="0" xfId="52" applyNumberFormat="1" applyFont="1" applyFill="1" applyAlignment="1">
      <alignment horizontal="center"/>
    </xf>
    <xf numFmtId="0" fontId="6" fillId="0" borderId="0" xfId="44" quotePrefix="1" applyFont="1" applyFill="1" applyBorder="1" applyAlignment="1">
      <alignment horizontal="center"/>
    </xf>
    <xf numFmtId="6" fontId="6" fillId="0" borderId="10" xfId="0" applyNumberFormat="1" applyFont="1" applyBorder="1" applyAlignment="1">
      <alignment horizontal="left"/>
    </xf>
    <xf numFmtId="6" fontId="6" fillId="0" borderId="0" xfId="0" applyNumberFormat="1" applyFont="1" applyBorder="1" applyAlignment="1">
      <alignment horizontal="left"/>
    </xf>
    <xf numFmtId="0" fontId="8" fillId="0" borderId="0" xfId="0" applyFont="1" applyBorder="1"/>
    <xf numFmtId="3" fontId="6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6" fillId="0" borderId="0" xfId="58" applyFont="1" applyFill="1" applyBorder="1" applyAlignment="1">
      <alignment horizontal="left"/>
    </xf>
    <xf numFmtId="0" fontId="6" fillId="0" borderId="0" xfId="0" applyFont="1" applyFill="1" applyBorder="1"/>
    <xf numFmtId="0" fontId="6" fillId="0" borderId="17" xfId="51" applyFont="1" applyFill="1" applyBorder="1"/>
    <xf numFmtId="0" fontId="8" fillId="0" borderId="16" xfId="51" applyFont="1" applyFill="1" applyBorder="1" applyAlignment="1">
      <alignment horizontal="right" wrapText="1"/>
    </xf>
    <xf numFmtId="3" fontId="6" fillId="0" borderId="17" xfId="51" applyNumberFormat="1" applyFont="1" applyFill="1" applyBorder="1"/>
    <xf numFmtId="3" fontId="6" fillId="0" borderId="10" xfId="44" applyNumberFormat="1" applyFont="1" applyBorder="1"/>
    <xf numFmtId="169" fontId="6" fillId="0" borderId="0" xfId="57" applyNumberFormat="1" applyFont="1" applyFill="1"/>
    <xf numFmtId="3" fontId="6" fillId="0" borderId="0" xfId="57" quotePrefix="1" applyNumberFormat="1" applyFont="1" applyFill="1" applyAlignment="1">
      <alignment horizontal="right"/>
    </xf>
    <xf numFmtId="3" fontId="2" fillId="0" borderId="0" xfId="0" applyNumberFormat="1" applyFont="1" applyFill="1"/>
    <xf numFmtId="3" fontId="6" fillId="0" borderId="0" xfId="54" applyNumberFormat="1" applyFont="1" applyFill="1" applyAlignment="1">
      <alignment horizontal="right"/>
    </xf>
    <xf numFmtId="3" fontId="6" fillId="0" borderId="0" xfId="54" applyNumberFormat="1" applyFont="1" applyAlignment="1">
      <alignment horizontal="right"/>
    </xf>
    <xf numFmtId="0" fontId="6" fillId="0" borderId="0" xfId="54" applyFont="1" applyAlignment="1">
      <alignment horizontal="right"/>
    </xf>
    <xf numFmtId="3" fontId="6" fillId="0" borderId="10" xfId="0" applyNumberFormat="1" applyFont="1" applyBorder="1" applyAlignment="1">
      <alignment vertical="top" wrapText="1"/>
    </xf>
    <xf numFmtId="3" fontId="8" fillId="0" borderId="0" xfId="44" applyNumberFormat="1" applyFont="1" applyFill="1" applyAlignment="1">
      <alignment horizontal="right"/>
    </xf>
    <xf numFmtId="4" fontId="6" fillId="0" borderId="0" xfId="44" applyNumberFormat="1" applyFont="1" applyFill="1" applyAlignment="1">
      <alignment horizontal="right"/>
    </xf>
    <xf numFmtId="4" fontId="6" fillId="0" borderId="0" xfId="44" applyNumberFormat="1" applyFont="1" applyFill="1"/>
    <xf numFmtId="0" fontId="8" fillId="0" borderId="0" xfId="0" applyFont="1" applyFill="1" applyBorder="1"/>
    <xf numFmtId="6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6" fontId="8" fillId="0" borderId="0" xfId="54" applyNumberFormat="1" applyFont="1" applyFill="1" applyBorder="1" applyAlignment="1">
      <alignment horizontal="right"/>
    </xf>
    <xf numFmtId="6" fontId="8" fillId="0" borderId="0" xfId="54" quotePrefix="1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6" fontId="6" fillId="0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right" wrapText="1"/>
    </xf>
    <xf numFmtId="6" fontId="8" fillId="0" borderId="0" xfId="0" applyNumberFormat="1" applyFont="1" applyBorder="1" applyAlignment="1">
      <alignment horizontal="left"/>
    </xf>
    <xf numFmtId="0" fontId="6" fillId="0" borderId="10" xfId="0" applyFont="1" applyBorder="1" applyAlignment="1">
      <alignment wrapText="1"/>
    </xf>
    <xf numFmtId="0" fontId="6" fillId="0" borderId="0" xfId="51" applyFont="1" applyFill="1" applyAlignment="1">
      <alignment horizontal="center"/>
    </xf>
    <xf numFmtId="3" fontId="6" fillId="0" borderId="0" xfId="55" applyNumberFormat="1" applyFont="1"/>
    <xf numFmtId="3" fontId="7" fillId="0" borderId="0" xfId="44" applyNumberFormat="1" applyFont="1" applyFill="1"/>
    <xf numFmtId="3" fontId="2" fillId="0" borderId="0" xfId="0" applyNumberFormat="1" applyFont="1"/>
    <xf numFmtId="3" fontId="6" fillId="0" borderId="0" xfId="44" applyNumberFormat="1" applyFont="1" applyBorder="1" applyAlignment="1">
      <alignment horizontal="right"/>
    </xf>
    <xf numFmtId="3" fontId="6" fillId="0" borderId="10" xfId="44" applyNumberFormat="1" applyFont="1" applyBorder="1" applyAlignment="1">
      <alignment horizontal="right"/>
    </xf>
    <xf numFmtId="3" fontId="8" fillId="0" borderId="0" xfId="44" quotePrefix="1" applyNumberFormat="1" applyFont="1" applyAlignment="1">
      <alignment horizontal="right"/>
    </xf>
    <xf numFmtId="3" fontId="6" fillId="0" borderId="0" xfId="44" quotePrefix="1" applyNumberFormat="1" applyFont="1" applyAlignment="1">
      <alignment horizontal="right"/>
    </xf>
    <xf numFmtId="3" fontId="6" fillId="0" borderId="0" xfId="44" applyNumberFormat="1" applyFont="1" applyAlignment="1">
      <alignment horizontal="right"/>
    </xf>
    <xf numFmtId="3" fontId="8" fillId="0" borderId="0" xfId="44" applyNumberFormat="1" applyFont="1" applyBorder="1" applyAlignment="1">
      <alignment horizontal="right"/>
    </xf>
    <xf numFmtId="169" fontId="6" fillId="0" borderId="10" xfId="0" applyNumberFormat="1" applyFont="1" applyFill="1" applyBorder="1"/>
    <xf numFmtId="3" fontId="6" fillId="0" borderId="0" xfId="42" applyNumberFormat="1" applyFont="1"/>
    <xf numFmtId="3" fontId="6" fillId="0" borderId="0" xfId="42" applyNumberFormat="1" applyFont="1" applyFill="1"/>
    <xf numFmtId="0" fontId="6" fillId="0" borderId="0" xfId="42" applyFont="1"/>
    <xf numFmtId="3" fontId="6" fillId="0" borderId="10" xfId="42" applyNumberFormat="1" applyFont="1" applyBorder="1"/>
    <xf numFmtId="0" fontId="6" fillId="0" borderId="0" xfId="42" applyFont="1" applyFill="1"/>
    <xf numFmtId="3" fontId="6" fillId="0" borderId="0" xfId="43" applyNumberFormat="1" applyFont="1"/>
    <xf numFmtId="3" fontId="6" fillId="0" borderId="10" xfId="43" applyNumberFormat="1" applyFont="1" applyBorder="1"/>
    <xf numFmtId="3" fontId="6" fillId="0" borderId="0" xfId="43" applyNumberFormat="1" applyFont="1" applyAlignment="1">
      <alignment vertical="top" wrapText="1"/>
    </xf>
    <xf numFmtId="0" fontId="6" fillId="0" borderId="0" xfId="43" applyFont="1" applyAlignment="1">
      <alignment vertical="top" wrapText="1"/>
    </xf>
    <xf numFmtId="0" fontId="6" fillId="0" borderId="10" xfId="43" applyFont="1" applyBorder="1" applyAlignment="1">
      <alignment vertical="top" wrapText="1"/>
    </xf>
    <xf numFmtId="0" fontId="6" fillId="0" borderId="0" xfId="43" applyFont="1"/>
    <xf numFmtId="3" fontId="6" fillId="0" borderId="13" xfId="55" applyNumberFormat="1" applyFont="1" applyFill="1" applyBorder="1"/>
    <xf numFmtId="167" fontId="8" fillId="0" borderId="0" xfId="0" applyNumberFormat="1" applyFont="1" applyFill="1"/>
    <xf numFmtId="167" fontId="2" fillId="0" borderId="0" xfId="0" applyNumberFormat="1" applyFont="1" applyFill="1"/>
    <xf numFmtId="0" fontId="6" fillId="0" borderId="10" xfId="44" applyFont="1" applyBorder="1"/>
    <xf numFmtId="0" fontId="6" fillId="0" borderId="15" xfId="45" applyFont="1" applyBorder="1" applyAlignment="1">
      <alignment wrapText="1"/>
    </xf>
    <xf numFmtId="0" fontId="6" fillId="0" borderId="0" xfId="45" applyFont="1" applyBorder="1" applyAlignment="1">
      <alignment wrapText="1"/>
    </xf>
    <xf numFmtId="0" fontId="6" fillId="0" borderId="10" xfId="45" applyFont="1" applyFill="1" applyBorder="1"/>
    <xf numFmtId="3" fontId="6" fillId="0" borderId="10" xfId="45" applyNumberFormat="1" applyFont="1" applyFill="1" applyBorder="1"/>
    <xf numFmtId="0" fontId="6" fillId="0" borderId="0" xfId="45" applyFont="1" applyFill="1" applyBorder="1" applyAlignment="1">
      <alignment wrapText="1"/>
    </xf>
    <xf numFmtId="169" fontId="6" fillId="0" borderId="0" xfId="57" applyNumberFormat="1" applyFont="1" applyFill="1" applyAlignment="1">
      <alignment horizontal="right"/>
    </xf>
    <xf numFmtId="0" fontId="6" fillId="0" borderId="0" xfId="68" applyFont="1" applyAlignment="1">
      <alignment horizontal="left" indent="1"/>
    </xf>
    <xf numFmtId="3" fontId="6" fillId="0" borderId="0" xfId="68" applyNumberFormat="1" applyFont="1" applyFill="1" applyAlignment="1">
      <alignment horizontal="right"/>
    </xf>
    <xf numFmtId="3" fontId="6" fillId="0" borderId="0" xfId="68" applyNumberFormat="1" applyFont="1" applyAlignment="1">
      <alignment horizontal="right"/>
    </xf>
    <xf numFmtId="0" fontId="6" fillId="0" borderId="0" xfId="68" applyFont="1" applyAlignment="1">
      <alignment horizontal="right"/>
    </xf>
    <xf numFmtId="3" fontId="6" fillId="0" borderId="0" xfId="68" applyNumberFormat="1" applyFont="1" applyFill="1"/>
    <xf numFmtId="3" fontId="6" fillId="0" borderId="0" xfId="68" applyNumberFormat="1" applyFont="1"/>
    <xf numFmtId="3" fontId="6" fillId="0" borderId="10" xfId="68" applyNumberFormat="1" applyFont="1" applyBorder="1"/>
    <xf numFmtId="3" fontId="6" fillId="0" borderId="0" xfId="42" applyNumberFormat="1" applyFont="1" applyAlignment="1">
      <alignment vertical="top" wrapText="1"/>
    </xf>
    <xf numFmtId="3" fontId="6" fillId="0" borderId="10" xfId="42" applyNumberFormat="1" applyFont="1" applyBorder="1" applyAlignment="1">
      <alignment vertical="top" wrapText="1"/>
    </xf>
    <xf numFmtId="168" fontId="6" fillId="0" borderId="0" xfId="44" applyNumberFormat="1" applyFont="1" applyFill="1"/>
    <xf numFmtId="14" fontId="8" fillId="0" borderId="0" xfId="48" quotePrefix="1" applyNumberFormat="1" applyFont="1" applyFill="1" applyBorder="1" applyAlignment="1" applyProtection="1">
      <alignment horizontal="left"/>
    </xf>
    <xf numFmtId="0" fontId="6" fillId="0" borderId="0" xfId="45" applyFont="1" applyFill="1" applyBorder="1" applyAlignment="1">
      <alignment horizontal="left"/>
    </xf>
    <xf numFmtId="0" fontId="6" fillId="0" borderId="0" xfId="45" applyFont="1" applyFill="1" applyAlignment="1">
      <alignment horizontal="left"/>
    </xf>
    <xf numFmtId="3" fontId="8" fillId="0" borderId="0" xfId="48" applyNumberFormat="1" applyFont="1" applyFill="1" applyBorder="1" applyAlignment="1" applyProtection="1">
      <alignment horizontal="left"/>
    </xf>
    <xf numFmtId="3" fontId="6" fillId="0" borderId="0" xfId="48" quotePrefix="1" applyNumberFormat="1" applyFont="1" applyFill="1" applyBorder="1" applyAlignment="1" applyProtection="1">
      <alignment horizontal="left"/>
    </xf>
    <xf numFmtId="3" fontId="6" fillId="0" borderId="0" xfId="45" applyNumberFormat="1" applyFont="1" applyBorder="1"/>
    <xf numFmtId="0" fontId="5" fillId="0" borderId="0" xfId="45" applyFont="1"/>
    <xf numFmtId="169" fontId="5" fillId="0" borderId="0" xfId="45" applyNumberFormat="1" applyFont="1" applyFill="1" applyAlignment="1">
      <alignment horizontal="right"/>
    </xf>
    <xf numFmtId="0" fontId="7" fillId="0" borderId="0" xfId="45" applyFont="1"/>
    <xf numFmtId="14" fontId="5" fillId="0" borderId="0" xfId="45" quotePrefix="1" applyNumberFormat="1" applyFont="1" applyFill="1" applyAlignment="1">
      <alignment horizontal="right"/>
    </xf>
    <xf numFmtId="0" fontId="8" fillId="0" borderId="0" xfId="45" applyFont="1" applyFill="1" applyBorder="1" applyAlignment="1">
      <alignment horizontal="left"/>
    </xf>
    <xf numFmtId="14" fontId="8" fillId="0" borderId="0" xfId="45" quotePrefix="1" applyNumberFormat="1" applyFont="1" applyFill="1" applyAlignment="1">
      <alignment horizontal="right"/>
    </xf>
    <xf numFmtId="169" fontId="8" fillId="0" borderId="17" xfId="45" applyNumberFormat="1" applyFont="1" applyFill="1" applyBorder="1" applyAlignment="1">
      <alignment horizontal="right"/>
    </xf>
    <xf numFmtId="169" fontId="8" fillId="0" borderId="0" xfId="45" applyNumberFormat="1" applyFont="1" applyFill="1" applyAlignment="1">
      <alignment horizontal="right"/>
    </xf>
    <xf numFmtId="0" fontId="8" fillId="0" borderId="10" xfId="45" applyFont="1" applyFill="1" applyBorder="1" applyAlignment="1">
      <alignment horizontal="left" wrapText="1"/>
    </xf>
    <xf numFmtId="0" fontId="8" fillId="0" borderId="10" xfId="45" applyFont="1" applyFill="1" applyBorder="1" applyAlignment="1">
      <alignment horizontal="left"/>
    </xf>
    <xf numFmtId="169" fontId="8" fillId="0" borderId="16" xfId="45" applyNumberFormat="1" applyFont="1" applyFill="1" applyBorder="1" applyAlignment="1">
      <alignment horizontal="left" wrapText="1"/>
    </xf>
    <xf numFmtId="169" fontId="8" fillId="0" borderId="10" xfId="45" applyNumberFormat="1" applyFont="1" applyFill="1" applyBorder="1" applyAlignment="1">
      <alignment horizontal="left" wrapText="1"/>
    </xf>
    <xf numFmtId="3" fontId="6" fillId="0" borderId="0" xfId="45" applyNumberFormat="1" applyFont="1" applyFill="1" applyAlignment="1">
      <alignment horizontal="right"/>
    </xf>
    <xf numFmtId="169" fontId="6" fillId="0" borderId="17" xfId="45" applyNumberFormat="1" applyFont="1" applyFill="1" applyBorder="1" applyAlignment="1">
      <alignment horizontal="right"/>
    </xf>
    <xf numFmtId="169" fontId="6" fillId="0" borderId="0" xfId="45" applyNumberFormat="1" applyFont="1" applyFill="1" applyAlignment="1">
      <alignment horizontal="right"/>
    </xf>
    <xf numFmtId="3" fontId="6" fillId="0" borderId="0" xfId="50" applyNumberFormat="1" applyFont="1" applyFill="1" applyAlignment="1">
      <alignment wrapText="1"/>
    </xf>
    <xf numFmtId="3" fontId="6" fillId="0" borderId="17" xfId="45" applyNumberFormat="1" applyFont="1" applyFill="1" applyBorder="1" applyAlignment="1">
      <alignment horizontal="right"/>
    </xf>
    <xf numFmtId="3" fontId="6" fillId="0" borderId="10" xfId="45" applyNumberFormat="1" applyFont="1" applyFill="1" applyBorder="1" applyAlignment="1">
      <alignment horizontal="right"/>
    </xf>
    <xf numFmtId="3" fontId="6" fillId="0" borderId="16" xfId="45" applyNumberFormat="1" applyFont="1" applyFill="1" applyBorder="1" applyAlignment="1">
      <alignment horizontal="right"/>
    </xf>
    <xf numFmtId="169" fontId="6" fillId="0" borderId="0" xfId="53" applyNumberFormat="1" applyFont="1"/>
    <xf numFmtId="3" fontId="6" fillId="0" borderId="0" xfId="49" applyNumberFormat="1" applyFont="1" applyFill="1"/>
    <xf numFmtId="3" fontId="6" fillId="0" borderId="0" xfId="50" applyNumberFormat="1" applyFont="1" applyFill="1" applyAlignment="1">
      <alignment horizontal="left" indent="1"/>
    </xf>
    <xf numFmtId="3" fontId="6" fillId="0" borderId="0" xfId="50" applyNumberFormat="1" applyFont="1" applyFill="1" applyBorder="1" applyAlignment="1">
      <alignment horizontal="left" wrapText="1" indent="1"/>
    </xf>
    <xf numFmtId="3" fontId="6" fillId="0" borderId="0" xfId="50" applyNumberFormat="1" applyFont="1" applyFill="1" applyAlignment="1">
      <alignment horizontal="left" wrapText="1" indent="1"/>
    </xf>
    <xf numFmtId="0" fontId="6" fillId="0" borderId="10" xfId="50" applyFont="1" applyFill="1" applyBorder="1" applyAlignment="1">
      <alignment horizontal="left" indent="1"/>
    </xf>
    <xf numFmtId="3" fontId="6" fillId="0" borderId="10" xfId="50" applyNumberFormat="1" applyFont="1" applyFill="1" applyBorder="1" applyAlignment="1">
      <alignment horizontal="left" indent="1"/>
    </xf>
    <xf numFmtId="3" fontId="6" fillId="0" borderId="0" xfId="55" applyNumberFormat="1" applyFont="1" applyFill="1"/>
    <xf numFmtId="3" fontId="6" fillId="0" borderId="0" xfId="55" applyNumberFormat="1" applyFont="1" applyFill="1" applyBorder="1"/>
    <xf numFmtId="168" fontId="6" fillId="0" borderId="0" xfId="53" applyNumberFormat="1" applyFont="1" applyFill="1"/>
    <xf numFmtId="3" fontId="6" fillId="0" borderId="0" xfId="53" applyNumberFormat="1" applyFont="1" applyFill="1"/>
    <xf numFmtId="3" fontId="6" fillId="0" borderId="10" xfId="53" applyNumberFormat="1" applyFont="1" applyFill="1" applyBorder="1"/>
    <xf numFmtId="0" fontId="2" fillId="0" borderId="12" xfId="0" applyFont="1" applyFill="1" applyBorder="1"/>
    <xf numFmtId="3" fontId="6" fillId="0" borderId="0" xfId="42" applyNumberFormat="1" applyFont="1" applyFill="1" applyBorder="1"/>
    <xf numFmtId="4" fontId="6" fillId="0" borderId="10" xfId="50" applyNumberFormat="1" applyFont="1" applyFill="1" applyBorder="1" applyAlignment="1">
      <alignment horizontal="left"/>
    </xf>
    <xf numFmtId="172" fontId="8" fillId="0" borderId="0" xfId="64" applyNumberFormat="1" applyFont="1" applyFill="1" applyBorder="1" applyAlignment="1" applyProtection="1">
      <alignment horizontal="left"/>
    </xf>
    <xf numFmtId="3" fontId="6" fillId="0" borderId="12" xfId="51" applyNumberFormat="1" applyFont="1" applyFill="1" applyBorder="1"/>
    <xf numFmtId="4" fontId="6" fillId="0" borderId="0" xfId="53" applyNumberFormat="1" applyFont="1"/>
    <xf numFmtId="167" fontId="6" fillId="0" borderId="0" xfId="44" applyNumberFormat="1" applyFont="1" applyFill="1"/>
    <xf numFmtId="173" fontId="6" fillId="0" borderId="0" xfId="44" applyNumberFormat="1" applyFont="1" applyFill="1"/>
    <xf numFmtId="0" fontId="6" fillId="0" borderId="10" xfId="50" applyFont="1" applyFill="1" applyBorder="1" applyAlignment="1">
      <alignment horizontal="left"/>
    </xf>
    <xf numFmtId="169" fontId="2" fillId="0" borderId="0" xfId="0" applyNumberFormat="1" applyFont="1" applyFill="1"/>
    <xf numFmtId="169" fontId="6" fillId="0" borderId="10" xfId="51" applyNumberFormat="1" applyFont="1" applyBorder="1"/>
    <xf numFmtId="0" fontId="6" fillId="0" borderId="0" xfId="44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54" applyFont="1"/>
    <xf numFmtId="0" fontId="6" fillId="0" borderId="0" xfId="44" applyFont="1" applyAlignment="1">
      <alignment horizontal="center"/>
    </xf>
    <xf numFmtId="0" fontId="8" fillId="0" borderId="0" xfId="44" applyFont="1" applyAlignment="1">
      <alignment horizontal="center"/>
    </xf>
    <xf numFmtId="0" fontId="8" fillId="0" borderId="0" xfId="45" applyFont="1" applyAlignment="1">
      <alignment horizontal="center"/>
    </xf>
    <xf numFmtId="0" fontId="6" fillId="0" borderId="0" xfId="45" applyFont="1" applyFill="1" applyAlignment="1">
      <alignment horizontal="center"/>
    </xf>
    <xf numFmtId="0" fontId="8" fillId="0" borderId="0" xfId="45" applyFont="1" applyBorder="1" applyAlignment="1">
      <alignment horizontal="center"/>
    </xf>
    <xf numFmtId="0" fontId="5" fillId="0" borderId="0" xfId="44" applyFont="1" applyFill="1" applyAlignment="1">
      <alignment horizontal="center"/>
    </xf>
    <xf numFmtId="10" fontId="3" fillId="0" borderId="0" xfId="64" applyNumberFormat="1" applyFont="1" applyFill="1"/>
    <xf numFmtId="0" fontId="57" fillId="0" borderId="0" xfId="0" applyFont="1" applyFill="1"/>
    <xf numFmtId="0" fontId="2" fillId="0" borderId="0" xfId="57" applyFont="1"/>
    <xf numFmtId="0" fontId="8" fillId="0" borderId="0" xfId="57" applyFont="1" applyBorder="1" applyAlignment="1">
      <alignment horizontal="center"/>
    </xf>
    <xf numFmtId="0" fontId="2" fillId="0" borderId="10" xfId="57" applyFont="1" applyBorder="1"/>
    <xf numFmtId="3" fontId="2" fillId="0" borderId="0" xfId="57" applyNumberFormat="1" applyFont="1"/>
    <xf numFmtId="2" fontId="2" fillId="0" borderId="0" xfId="57" applyNumberFormat="1" applyFont="1"/>
    <xf numFmtId="169" fontId="2" fillId="0" borderId="0" xfId="57" applyNumberFormat="1" applyFont="1"/>
    <xf numFmtId="0" fontId="2" fillId="0" borderId="0" xfId="57" applyFont="1" applyFill="1"/>
    <xf numFmtId="3" fontId="6" fillId="0" borderId="0" xfId="52" applyNumberFormat="1" applyFont="1"/>
    <xf numFmtId="3" fontId="6" fillId="0" borderId="17" xfId="55" applyNumberFormat="1" applyFont="1" applyFill="1" applyBorder="1"/>
    <xf numFmtId="3" fontId="6" fillId="0" borderId="0" xfId="59" applyNumberFormat="1" applyFont="1" applyFill="1"/>
    <xf numFmtId="0" fontId="2" fillId="0" borderId="0" xfId="0" applyFont="1" applyAlignment="1">
      <alignment vertical="center"/>
    </xf>
    <xf numFmtId="0" fontId="6" fillId="0" borderId="0" xfId="59" applyFont="1" applyBorder="1"/>
    <xf numFmtId="0" fontId="2" fillId="0" borderId="12" xfId="0" applyFont="1" applyBorder="1"/>
    <xf numFmtId="14" fontId="6" fillId="0" borderId="0" xfId="0" applyNumberFormat="1" applyFont="1" applyBorder="1" applyAlignment="1">
      <alignment horizontal="right" wrapText="1"/>
    </xf>
    <xf numFmtId="0" fontId="6" fillId="0" borderId="0" xfId="0" quotePrefix="1" applyFont="1"/>
    <xf numFmtId="3" fontId="6" fillId="0" borderId="0" xfId="42" quotePrefix="1" applyNumberFormat="1" applyFont="1"/>
    <xf numFmtId="0" fontId="2" fillId="0" borderId="0" xfId="42" applyFont="1"/>
    <xf numFmtId="0" fontId="6" fillId="0" borderId="10" xfId="42" applyFont="1" applyBorder="1"/>
    <xf numFmtId="14" fontId="6" fillId="0" borderId="0" xfId="42" applyNumberFormat="1" applyFont="1" applyBorder="1" applyAlignment="1">
      <alignment horizontal="right" wrapText="1"/>
    </xf>
    <xf numFmtId="6" fontId="8" fillId="0" borderId="0" xfId="42" applyNumberFormat="1" applyFont="1" applyBorder="1" applyAlignment="1">
      <alignment horizontal="left"/>
    </xf>
    <xf numFmtId="0" fontId="8" fillId="0" borderId="0" xfId="54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57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54" applyFont="1" applyAlignment="1">
      <alignment wrapText="1"/>
    </xf>
    <xf numFmtId="0" fontId="6" fillId="0" borderId="0" xfId="0" applyFont="1" applyAlignment="1">
      <alignment wrapText="1"/>
    </xf>
  </cellXfs>
  <cellStyles count="137">
    <cellStyle name="20 % - Aksentti1" xfId="92" builtinId="30" customBuiltin="1"/>
    <cellStyle name="20 % - Aksentti2" xfId="96" builtinId="34" customBuiltin="1"/>
    <cellStyle name="20 % - Aksentti3" xfId="100" builtinId="38" customBuiltin="1"/>
    <cellStyle name="20 % - Aksentti4" xfId="104" builtinId="42" customBuiltin="1"/>
    <cellStyle name="20 % - Aksentti5" xfId="108" builtinId="46" customBuiltin="1"/>
    <cellStyle name="20 % - Aksentti6" xfId="1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Aksentti1" xfId="93" builtinId="31" customBuiltin="1"/>
    <cellStyle name="40 % - Aksentti2" xfId="97" builtinId="35" customBuiltin="1"/>
    <cellStyle name="40 % - Aksentti3" xfId="101" builtinId="39" customBuiltin="1"/>
    <cellStyle name="40 % - Aksentti4" xfId="105" builtinId="43" customBuiltin="1"/>
    <cellStyle name="40 % - Aksentti5" xfId="109" builtinId="47" customBuiltin="1"/>
    <cellStyle name="40 % - Aksentti6" xfId="113" builtinId="51" customBuilti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- Aksentti1" xfId="94" builtinId="32" customBuiltin="1"/>
    <cellStyle name="60 % - Aksentti2" xfId="98" builtinId="36" customBuiltin="1"/>
    <cellStyle name="60 % - Aksentti3" xfId="102" builtinId="40" customBuiltin="1"/>
    <cellStyle name="60 % - Aksentti4" xfId="106" builtinId="44" customBuiltin="1"/>
    <cellStyle name="60 % - Aksentti5" xfId="110" builtinId="48" customBuiltin="1"/>
    <cellStyle name="60 % - Aksentti6" xfId="114" builtinId="52" customBuilti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ksentti1" xfId="91" builtinId="29" customBuiltin="1"/>
    <cellStyle name="Aksentti2" xfId="95" builtinId="33" customBuiltin="1"/>
    <cellStyle name="Aksentti3" xfId="99" builtinId="37" customBuiltin="1"/>
    <cellStyle name="Aksentti4" xfId="103" builtinId="41" customBuiltin="1"/>
    <cellStyle name="Aksentti5" xfId="107" builtinId="45" customBuiltin="1"/>
    <cellStyle name="Aksentti6" xfId="111" builtinId="49" customBuiltin="1"/>
    <cellStyle name="Bad" xfId="25"/>
    <cellStyle name="Calculation" xfId="26"/>
    <cellStyle name="Check Cell" xfId="27"/>
    <cellStyle name="Comma [0]_Sheet10" xfId="28"/>
    <cellStyle name="Comma_Sheet10" xfId="29"/>
    <cellStyle name="Currency [0]_Sheet10" xfId="30"/>
    <cellStyle name="Currency_Sheet10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uomautus 2" xfId="115"/>
    <cellStyle name="Huono" xfId="81" builtinId="27" customBuiltin="1"/>
    <cellStyle name="Hyperlink" xfId="116"/>
    <cellStyle name="Hyvä" xfId="80" builtinId="26" customBuiltin="1"/>
    <cellStyle name="Input" xfId="38"/>
    <cellStyle name="Laskenta" xfId="85" builtinId="22" customBuiltin="1"/>
    <cellStyle name="Linked Cell" xfId="39"/>
    <cellStyle name="Linkitetty solu" xfId="86" builtinId="24" customBuiltin="1"/>
    <cellStyle name="Neutraali" xfId="82" builtinId="28" customBuiltin="1"/>
    <cellStyle name="Neutral" xfId="40"/>
    <cellStyle name="Normaali" xfId="0" builtinId="0"/>
    <cellStyle name="Normaali 2" xfId="41"/>
    <cellStyle name="Normaali 2 2" xfId="42"/>
    <cellStyle name="Normaali 2 2 2" xfId="117"/>
    <cellStyle name="Normaali 3" xfId="43"/>
    <cellStyle name="Normaali 3 2" xfId="71"/>
    <cellStyle name="Normaali 3 3" xfId="118"/>
    <cellStyle name="Normaali 4" xfId="69"/>
    <cellStyle name="Normaali 4 2" xfId="119"/>
    <cellStyle name="Normaali 5" xfId="70"/>
    <cellStyle name="Normaali 5 2" xfId="74"/>
    <cellStyle name="Normaali 6" xfId="73"/>
    <cellStyle name="Normaali_1001 L&amp;T OYJ VUOSIKERTOMUS 2003" xfId="44"/>
    <cellStyle name="Normaali_1001 L&amp;T OYJ VUOSIKERTOMUS 2003_IAS1_laskelmat malli" xfId="45"/>
    <cellStyle name="Normaali_IFRS TASE" xfId="46"/>
    <cellStyle name="Normaali_IFRS- TULOSLASKELMA MALLIT" xfId="47"/>
    <cellStyle name="Normaali_IFRS- TULOSLASKELMA MALLIT_IAS1_laskelmat malli" xfId="48"/>
    <cellStyle name="Normaali_LTKASSAVIRTA2000" xfId="49"/>
    <cellStyle name="Normaali_LTKASSAVIRTA2000_IAS1_laskelmat malli" xfId="50"/>
    <cellStyle name="Normaali_MATLIIKEV" xfId="51"/>
    <cellStyle name="Normaali_OYJRAHLASKELMA" xfId="52"/>
    <cellStyle name="Normaali_PROFORMA092001" xfId="53"/>
    <cellStyle name="Normaali_PÖRSSI Q1 2006" xfId="54"/>
    <cellStyle name="Normaali_PÖRSSI Q1 2006 2" xfId="68"/>
    <cellStyle name="Normaali_pörssi062000" xfId="55"/>
    <cellStyle name="Normaali_rahlaskVUOSIKERT" xfId="56"/>
    <cellStyle name="Normaali_Tunnusluvut032000" xfId="57"/>
    <cellStyle name="Normaali_Tunnusluvut032000_IAS1_laskelmat malli" xfId="58"/>
    <cellStyle name="Normaali_Verot" xfId="59"/>
    <cellStyle name="Normal_Sheet10" xfId="60"/>
    <cellStyle name="Note" xfId="61"/>
    <cellStyle name="Note 2" xfId="62"/>
    <cellStyle name="Note 3" xfId="120"/>
    <cellStyle name="Otsikko" xfId="75" builtinId="15" customBuiltin="1"/>
    <cellStyle name="Otsikko 1" xfId="76" builtinId="16" customBuiltin="1"/>
    <cellStyle name="Otsikko 2" xfId="77" builtinId="17" customBuiltin="1"/>
    <cellStyle name="Otsikko 3" xfId="78" builtinId="18" customBuiltin="1"/>
    <cellStyle name="Otsikko 4" xfId="79" builtinId="19" customBuiltin="1"/>
    <cellStyle name="Output" xfId="63"/>
    <cellStyle name="Percent" xfId="121"/>
    <cellStyle name="Prosenttia" xfId="64" builtinId="5"/>
    <cellStyle name="Prosenttia 2" xfId="72"/>
    <cellStyle name="Prosenttia 2 2" xfId="122"/>
    <cellStyle name="Selittävä teksti" xfId="89" builtinId="53" customBuiltin="1"/>
    <cellStyle name="SpondaAlignRight" xfId="123"/>
    <cellStyle name="SpondaBold" xfId="124"/>
    <cellStyle name="SpondaBoldAlignRight" xfId="125"/>
    <cellStyle name="SpondaBorderLow" xfId="126"/>
    <cellStyle name="SpondaHeadingNote" xfId="127"/>
    <cellStyle name="SpondaNoBorder" xfId="128"/>
    <cellStyle name="SpondaPageHeading" xfId="129"/>
    <cellStyle name="SpondaSubtitle" xfId="130"/>
    <cellStyle name="SpondaTableHeading" xfId="131"/>
    <cellStyle name="SpondaTableHeadingRight" xfId="132"/>
    <cellStyle name="SpondaText" xfId="133"/>
    <cellStyle name="SpondaTotal" xfId="134"/>
    <cellStyle name="SpondaTotalRight" xfId="135"/>
    <cellStyle name="SpondaTotalRightBold" xfId="136"/>
    <cellStyle name="Summa" xfId="90" builtinId="25" customBuiltin="1"/>
    <cellStyle name="Syöttö" xfId="83" builtinId="20" customBuiltin="1"/>
    <cellStyle name="Tarkistussolu" xfId="87" builtinId="23" customBuiltin="1"/>
    <cellStyle name="Title" xfId="65"/>
    <cellStyle name="Total" xfId="66"/>
    <cellStyle name="Tulostus" xfId="84" builtinId="21" customBuiltin="1"/>
    <cellStyle name="Warning Text" xfId="67"/>
    <cellStyle name="Varoitusteksti" xfId="8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M39"/>
  <sheetViews>
    <sheetView tabSelected="1" zoomScaleNormal="100" workbookViewId="0"/>
  </sheetViews>
  <sheetFormatPr defaultRowHeight="12.75" x14ac:dyDescent="0.2"/>
  <cols>
    <col min="1" max="1" width="40" style="2" customWidth="1"/>
    <col min="2" max="7" width="10.140625" style="2" customWidth="1"/>
    <col min="8" max="8" width="11.140625" style="2" bestFit="1" customWidth="1"/>
    <col min="9" max="9" width="13.5703125" style="2" bestFit="1" customWidth="1"/>
    <col min="10" max="10" width="26" style="2" customWidth="1"/>
    <col min="11" max="16384" width="9.140625" style="2"/>
  </cols>
  <sheetData>
    <row r="1" spans="1:12" x14ac:dyDescent="0.2">
      <c r="A1" s="147" t="s">
        <v>93</v>
      </c>
      <c r="B1" s="147"/>
      <c r="C1" s="147"/>
      <c r="D1" s="147"/>
      <c r="E1" s="147"/>
      <c r="F1" s="147"/>
      <c r="G1" s="147"/>
    </row>
    <row r="3" spans="1:12" ht="15.75" x14ac:dyDescent="0.25">
      <c r="A3" s="184" t="s">
        <v>243</v>
      </c>
      <c r="B3" s="1"/>
      <c r="C3" s="389"/>
      <c r="D3" s="1"/>
      <c r="E3" s="1"/>
      <c r="F3" s="1"/>
      <c r="G3" s="1"/>
    </row>
    <row r="4" spans="1:12" x14ac:dyDescent="0.2">
      <c r="A4" s="4"/>
      <c r="B4" s="390"/>
      <c r="C4" s="390"/>
      <c r="D4" s="390"/>
      <c r="E4" s="7"/>
      <c r="F4" s="390"/>
      <c r="G4" s="391"/>
    </row>
    <row r="5" spans="1:12" x14ac:dyDescent="0.2">
      <c r="A5" s="67" t="s">
        <v>90</v>
      </c>
      <c r="B5" s="134" t="s">
        <v>278</v>
      </c>
      <c r="C5" s="134" t="s">
        <v>231</v>
      </c>
      <c r="D5" s="134" t="s">
        <v>167</v>
      </c>
      <c r="E5" s="134" t="s">
        <v>279</v>
      </c>
      <c r="F5" s="134" t="s">
        <v>232</v>
      </c>
      <c r="G5" s="134" t="s">
        <v>167</v>
      </c>
    </row>
    <row r="6" spans="1:12" x14ac:dyDescent="0.2">
      <c r="B6" s="86"/>
      <c r="C6" s="86"/>
      <c r="D6" s="86"/>
      <c r="E6" s="86"/>
      <c r="F6" s="86"/>
      <c r="G6" s="86"/>
    </row>
    <row r="7" spans="1:12" s="84" customFormat="1" x14ac:dyDescent="0.2">
      <c r="A7" s="92" t="s">
        <v>1</v>
      </c>
      <c r="B7" s="126">
        <v>169705</v>
      </c>
      <c r="C7" s="126">
        <v>171791</v>
      </c>
      <c r="D7" s="255">
        <v>-1.2</v>
      </c>
      <c r="E7" s="126">
        <v>668217</v>
      </c>
      <c r="F7" s="126">
        <v>673985</v>
      </c>
      <c r="G7" s="255">
        <v>-0.9</v>
      </c>
      <c r="H7" s="338"/>
      <c r="I7" s="81"/>
      <c r="J7" s="379"/>
      <c r="K7" s="93"/>
      <c r="L7" s="86"/>
    </row>
    <row r="8" spans="1:12" s="84" customFormat="1" x14ac:dyDescent="0.2">
      <c r="D8" s="255"/>
      <c r="E8" s="135"/>
      <c r="F8" s="135"/>
      <c r="G8" s="255"/>
      <c r="H8" s="338"/>
      <c r="I8" s="81"/>
      <c r="J8" s="379"/>
      <c r="K8" s="94"/>
      <c r="L8" s="86"/>
    </row>
    <row r="9" spans="1:12" s="84" customFormat="1" x14ac:dyDescent="0.2">
      <c r="A9" s="95" t="s">
        <v>2</v>
      </c>
      <c r="B9" s="82">
        <v>-157135</v>
      </c>
      <c r="C9" s="82">
        <v>-155876</v>
      </c>
      <c r="D9" s="257">
        <v>0.8</v>
      </c>
      <c r="E9" s="82">
        <f>-597288</f>
        <v>-597288</v>
      </c>
      <c r="F9" s="82">
        <v>-602581</v>
      </c>
      <c r="G9" s="257">
        <v>-0.8783881337114845</v>
      </c>
      <c r="H9" s="338"/>
      <c r="I9" s="81"/>
      <c r="J9" s="379"/>
      <c r="K9" s="96"/>
      <c r="L9" s="86"/>
    </row>
    <row r="10" spans="1:12" s="84" customFormat="1" x14ac:dyDescent="0.2">
      <c r="B10" s="81"/>
      <c r="D10" s="255"/>
      <c r="E10" s="135"/>
      <c r="F10" s="135"/>
      <c r="G10" s="255"/>
      <c r="H10" s="338"/>
      <c r="I10" s="81"/>
      <c r="J10" s="379"/>
      <c r="K10" s="97"/>
      <c r="L10" s="86"/>
    </row>
    <row r="11" spans="1:12" s="84" customFormat="1" x14ac:dyDescent="0.2">
      <c r="A11" s="92" t="s">
        <v>3</v>
      </c>
      <c r="B11" s="126">
        <v>12569</v>
      </c>
      <c r="C11" s="126">
        <v>15915</v>
      </c>
      <c r="D11" s="255">
        <v>-21</v>
      </c>
      <c r="E11" s="284">
        <v>70929</v>
      </c>
      <c r="F11" s="284">
        <v>71404</v>
      </c>
      <c r="G11" s="255">
        <v>-0.7</v>
      </c>
      <c r="H11" s="338"/>
      <c r="I11" s="81"/>
      <c r="J11" s="379"/>
      <c r="K11" s="96"/>
      <c r="L11" s="86"/>
    </row>
    <row r="12" spans="1:12" s="84" customFormat="1" x14ac:dyDescent="0.2">
      <c r="B12" s="81"/>
      <c r="C12" s="81"/>
      <c r="D12" s="81"/>
      <c r="E12" s="81"/>
      <c r="F12" s="81"/>
      <c r="G12" s="255"/>
      <c r="H12" s="338"/>
      <c r="I12" s="81"/>
      <c r="J12" s="379"/>
      <c r="K12" s="96"/>
      <c r="L12" s="86"/>
    </row>
    <row r="13" spans="1:12" s="84" customFormat="1" x14ac:dyDescent="0.2">
      <c r="A13" s="98" t="s">
        <v>4</v>
      </c>
      <c r="B13" s="135">
        <v>1328</v>
      </c>
      <c r="C13" s="135">
        <v>1535</v>
      </c>
      <c r="D13" s="258">
        <v>-13.485342019543975</v>
      </c>
      <c r="E13" s="135">
        <v>4280</v>
      </c>
      <c r="F13" s="135">
        <v>7708</v>
      </c>
      <c r="G13" s="258">
        <v>-44.473274519979242</v>
      </c>
      <c r="H13" s="338"/>
      <c r="I13" s="81"/>
      <c r="J13" s="379"/>
      <c r="K13" s="97"/>
      <c r="L13" s="86"/>
    </row>
    <row r="14" spans="1:12" s="84" customFormat="1" x14ac:dyDescent="0.2">
      <c r="A14" s="98" t="s">
        <v>5</v>
      </c>
      <c r="B14" s="135">
        <v>-3968</v>
      </c>
      <c r="C14" s="135">
        <v>-4329</v>
      </c>
      <c r="D14" s="258">
        <v>-8.3391083391083392</v>
      </c>
      <c r="E14" s="135">
        <v>-14503</v>
      </c>
      <c r="F14" s="135">
        <v>-16745</v>
      </c>
      <c r="G14" s="258">
        <v>-13.389071364586444</v>
      </c>
      <c r="H14" s="338"/>
      <c r="I14" s="81"/>
      <c r="J14" s="379"/>
      <c r="K14" s="97"/>
      <c r="L14" s="86"/>
    </row>
    <row r="15" spans="1:12" s="84" customFormat="1" x14ac:dyDescent="0.2">
      <c r="A15" s="98" t="s">
        <v>6</v>
      </c>
      <c r="B15" s="135">
        <v>-3700</v>
      </c>
      <c r="C15" s="135">
        <v>-2927</v>
      </c>
      <c r="D15" s="258">
        <v>26.40929279125384</v>
      </c>
      <c r="E15" s="135">
        <v>-12985</v>
      </c>
      <c r="F15" s="135">
        <v>-12090</v>
      </c>
      <c r="G15" s="258">
        <v>7.4028122415219197</v>
      </c>
      <c r="H15" s="338"/>
      <c r="I15" s="185"/>
      <c r="J15" s="379"/>
      <c r="K15" s="97"/>
      <c r="L15" s="86"/>
    </row>
    <row r="16" spans="1:12" s="84" customFormat="1" x14ac:dyDescent="0.2">
      <c r="A16" s="99" t="s">
        <v>7</v>
      </c>
      <c r="B16" s="137">
        <v>-845</v>
      </c>
      <c r="C16" s="137">
        <v>-509</v>
      </c>
      <c r="D16" s="258">
        <v>66</v>
      </c>
      <c r="E16" s="137">
        <v>-2512</v>
      </c>
      <c r="F16" s="137">
        <v>-1584</v>
      </c>
      <c r="G16" s="258">
        <v>58.6</v>
      </c>
      <c r="H16" s="338"/>
      <c r="I16" s="299"/>
      <c r="J16" s="379"/>
      <c r="K16" s="96"/>
      <c r="L16" s="86"/>
    </row>
    <row r="17" spans="1:13" s="84" customFormat="1" ht="38.25" x14ac:dyDescent="0.2">
      <c r="A17" s="387" t="s">
        <v>334</v>
      </c>
      <c r="B17" s="137">
        <v>0</v>
      </c>
      <c r="C17" s="137"/>
      <c r="D17" s="258"/>
      <c r="E17" s="137">
        <v>-5027</v>
      </c>
      <c r="F17" s="137">
        <v>-302</v>
      </c>
      <c r="G17" s="258">
        <v>1564.5695364238411</v>
      </c>
      <c r="H17" s="338"/>
      <c r="I17" s="299"/>
      <c r="J17" s="379"/>
      <c r="K17" s="96"/>
      <c r="L17" s="86"/>
    </row>
    <row r="18" spans="1:13" s="84" customFormat="1" x14ac:dyDescent="0.2">
      <c r="A18" s="95" t="s">
        <v>221</v>
      </c>
      <c r="B18" s="136">
        <v>-7000</v>
      </c>
      <c r="C18" s="136"/>
      <c r="D18" s="256"/>
      <c r="E18" s="136">
        <v>-7000</v>
      </c>
      <c r="F18" s="136"/>
      <c r="G18" s="256"/>
      <c r="H18" s="338"/>
      <c r="I18" s="81"/>
      <c r="J18" s="379"/>
      <c r="K18" s="96"/>
      <c r="L18" s="86"/>
    </row>
    <row r="19" spans="1:13" s="84" customFormat="1" x14ac:dyDescent="0.2">
      <c r="A19" s="99"/>
      <c r="D19" s="255"/>
      <c r="E19" s="137"/>
      <c r="F19" s="137"/>
      <c r="G19" s="255"/>
      <c r="H19" s="338"/>
      <c r="I19" s="81"/>
      <c r="J19" s="379"/>
      <c r="K19" s="96"/>
      <c r="L19" s="86"/>
    </row>
    <row r="20" spans="1:13" s="84" customFormat="1" x14ac:dyDescent="0.2">
      <c r="A20" s="100" t="s">
        <v>8</v>
      </c>
      <c r="B20" s="138">
        <v>-1616</v>
      </c>
      <c r="C20" s="138">
        <v>9685</v>
      </c>
      <c r="D20" s="255">
        <v>-116.68559628291173</v>
      </c>
      <c r="E20" s="138">
        <v>33182</v>
      </c>
      <c r="F20" s="138">
        <v>48391</v>
      </c>
      <c r="G20" s="255">
        <v>-31.429398028559032</v>
      </c>
      <c r="H20" s="338"/>
      <c r="I20" s="81"/>
      <c r="J20" s="379"/>
      <c r="K20" s="81"/>
      <c r="L20" s="81"/>
      <c r="M20" s="81"/>
    </row>
    <row r="21" spans="1:13" x14ac:dyDescent="0.2">
      <c r="A21" s="8"/>
      <c r="B21" s="84"/>
      <c r="D21" s="255"/>
      <c r="E21" s="301"/>
      <c r="F21" s="301"/>
      <c r="G21" s="255"/>
      <c r="H21" s="338"/>
      <c r="I21" s="383"/>
      <c r="J21" s="379"/>
      <c r="K21" s="5"/>
      <c r="L21" s="5"/>
      <c r="M21" s="5"/>
    </row>
    <row r="22" spans="1:13" x14ac:dyDescent="0.2">
      <c r="A22" s="8" t="s">
        <v>9</v>
      </c>
      <c r="B22" s="137">
        <v>197</v>
      </c>
      <c r="C22" s="137">
        <v>102</v>
      </c>
      <c r="D22" s="258">
        <v>93.137254901960787</v>
      </c>
      <c r="E22" s="301">
        <v>529</v>
      </c>
      <c r="F22" s="301">
        <v>860</v>
      </c>
      <c r="G22" s="258">
        <v>-38.488372093023251</v>
      </c>
      <c r="H22" s="338"/>
      <c r="I22" s="81"/>
      <c r="J22" s="379"/>
      <c r="K22" s="78"/>
      <c r="L22" s="22"/>
    </row>
    <row r="23" spans="1:13" x14ac:dyDescent="0.2">
      <c r="A23" s="6" t="s">
        <v>10</v>
      </c>
      <c r="B23" s="136">
        <v>-922</v>
      </c>
      <c r="C23" s="136">
        <v>-614</v>
      </c>
      <c r="D23" s="257">
        <v>50.162866449511398</v>
      </c>
      <c r="E23" s="302">
        <v>-3385</v>
      </c>
      <c r="F23" s="302">
        <v>-6256</v>
      </c>
      <c r="G23" s="257">
        <v>-45.891943734015342</v>
      </c>
      <c r="H23" s="338"/>
      <c r="I23" s="286"/>
      <c r="J23" s="379"/>
      <c r="K23" s="77"/>
      <c r="L23" s="22"/>
    </row>
    <row r="24" spans="1:13" x14ac:dyDescent="0.2">
      <c r="A24" s="8"/>
      <c r="B24" s="84"/>
      <c r="D24" s="255"/>
      <c r="E24" s="301"/>
      <c r="F24" s="301"/>
      <c r="G24" s="255"/>
      <c r="H24" s="338"/>
      <c r="I24" s="383"/>
      <c r="J24" s="379"/>
      <c r="K24" s="76"/>
      <c r="L24" s="22"/>
    </row>
    <row r="25" spans="1:13" x14ac:dyDescent="0.2">
      <c r="A25" s="10" t="s">
        <v>11</v>
      </c>
      <c r="B25" s="182">
        <v>-2341</v>
      </c>
      <c r="C25" s="182">
        <v>9173</v>
      </c>
      <c r="D25" s="255">
        <v>-125.52054943856972</v>
      </c>
      <c r="E25" s="303">
        <v>30327</v>
      </c>
      <c r="F25" s="303">
        <v>42995</v>
      </c>
      <c r="G25" s="255">
        <v>-29.463891150133737</v>
      </c>
      <c r="H25" s="338"/>
      <c r="I25" s="382"/>
      <c r="J25" s="379"/>
      <c r="K25" s="77"/>
      <c r="L25" s="22"/>
    </row>
    <row r="26" spans="1:13" x14ac:dyDescent="0.2">
      <c r="A26" s="11"/>
      <c r="B26" s="84"/>
      <c r="D26" s="255"/>
      <c r="E26" s="304"/>
      <c r="F26" s="304"/>
      <c r="G26" s="255"/>
      <c r="H26" s="338"/>
      <c r="I26" s="81"/>
      <c r="J26" s="379"/>
      <c r="K26" s="77"/>
      <c r="L26" s="22"/>
    </row>
    <row r="27" spans="1:13" x14ac:dyDescent="0.2">
      <c r="A27" s="6" t="s">
        <v>12</v>
      </c>
      <c r="B27" s="136">
        <v>1003</v>
      </c>
      <c r="C27" s="136">
        <v>-2117</v>
      </c>
      <c r="D27" s="257">
        <v>-147.37836561171468</v>
      </c>
      <c r="E27" s="302">
        <v>-8144</v>
      </c>
      <c r="F27" s="302">
        <v>-8543</v>
      </c>
      <c r="G27" s="257">
        <v>-4.6704904600257526</v>
      </c>
      <c r="H27" s="338"/>
      <c r="I27" s="81"/>
      <c r="J27" s="379"/>
      <c r="K27" s="79"/>
      <c r="L27" s="22"/>
    </row>
    <row r="28" spans="1:13" x14ac:dyDescent="0.2">
      <c r="A28" s="7"/>
      <c r="B28" s="181"/>
      <c r="C28" s="181"/>
      <c r="D28" s="255"/>
      <c r="E28" s="305"/>
      <c r="F28" s="305"/>
      <c r="G28" s="255"/>
      <c r="H28" s="338"/>
      <c r="I28" s="81"/>
      <c r="J28" s="379"/>
      <c r="K28" s="79"/>
      <c r="L28" s="22"/>
    </row>
    <row r="29" spans="1:13" x14ac:dyDescent="0.2">
      <c r="A29" s="12" t="s">
        <v>13</v>
      </c>
      <c r="B29" s="126">
        <v>-1338</v>
      </c>
      <c r="C29" s="126">
        <v>7056</v>
      </c>
      <c r="D29" s="255">
        <v>-118.9625850340136</v>
      </c>
      <c r="E29" s="306">
        <v>22183</v>
      </c>
      <c r="F29" s="306">
        <v>34452</v>
      </c>
      <c r="G29" s="255">
        <v>-35.61186578427958</v>
      </c>
      <c r="H29" s="338"/>
      <c r="I29" s="81"/>
      <c r="J29" s="379"/>
      <c r="K29" s="79"/>
      <c r="L29" s="22"/>
    </row>
    <row r="30" spans="1:13" x14ac:dyDescent="0.2">
      <c r="A30" s="7"/>
      <c r="B30" s="181"/>
      <c r="C30" s="181"/>
      <c r="D30" s="255"/>
      <c r="E30" s="135"/>
      <c r="F30" s="135"/>
      <c r="G30" s="255"/>
      <c r="H30" s="338"/>
      <c r="I30" s="81"/>
      <c r="J30" s="379"/>
      <c r="K30" s="78"/>
      <c r="L30" s="22"/>
    </row>
    <row r="31" spans="1:13" x14ac:dyDescent="0.2">
      <c r="A31" s="13" t="s">
        <v>14</v>
      </c>
      <c r="B31" s="84"/>
      <c r="D31" s="255"/>
      <c r="E31" s="135"/>
      <c r="F31" s="135"/>
      <c r="G31" s="255"/>
      <c r="H31" s="81"/>
      <c r="I31" s="81"/>
      <c r="J31" s="379"/>
      <c r="K31" s="80"/>
      <c r="L31" s="22"/>
    </row>
    <row r="32" spans="1:13" x14ac:dyDescent="0.2">
      <c r="A32" s="7" t="s">
        <v>15</v>
      </c>
      <c r="B32" s="135">
        <v>-1339</v>
      </c>
      <c r="C32" s="135">
        <v>7055</v>
      </c>
      <c r="D32" s="135"/>
      <c r="E32" s="135">
        <v>22185</v>
      </c>
      <c r="F32" s="135">
        <v>34459</v>
      </c>
      <c r="G32" s="135"/>
      <c r="H32" s="81"/>
      <c r="I32" s="81"/>
      <c r="J32" s="379"/>
      <c r="K32" s="80"/>
      <c r="L32" s="22"/>
    </row>
    <row r="33" spans="1:12" x14ac:dyDescent="0.2">
      <c r="A33" s="2" t="s">
        <v>208</v>
      </c>
      <c r="B33" s="135">
        <v>0</v>
      </c>
      <c r="C33" s="135">
        <v>1</v>
      </c>
      <c r="D33" s="135"/>
      <c r="E33" s="135">
        <v>-2.5369999999999999</v>
      </c>
      <c r="F33" s="135">
        <v>-7</v>
      </c>
      <c r="G33" s="135"/>
      <c r="H33" s="81"/>
      <c r="I33" s="81"/>
      <c r="J33" s="379"/>
      <c r="K33" s="22"/>
      <c r="L33" s="22"/>
    </row>
    <row r="34" spans="1:12" x14ac:dyDescent="0.2">
      <c r="A34" s="7"/>
      <c r="B34" s="183"/>
      <c r="C34" s="183"/>
      <c r="D34" s="183"/>
      <c r="E34" s="231"/>
      <c r="F34" s="231"/>
      <c r="G34" s="183"/>
      <c r="H34" s="81"/>
      <c r="I34" s="81"/>
      <c r="J34" s="379"/>
    </row>
    <row r="35" spans="1:12" ht="25.5" x14ac:dyDescent="0.2">
      <c r="A35" s="14" t="s">
        <v>16</v>
      </c>
      <c r="B35" s="84"/>
      <c r="C35" s="84"/>
      <c r="D35" s="84"/>
      <c r="E35" s="135"/>
      <c r="F35" s="135"/>
      <c r="G35" s="84"/>
      <c r="H35" s="81"/>
    </row>
    <row r="36" spans="1:12" x14ac:dyDescent="0.2">
      <c r="A36" s="2" t="s">
        <v>17</v>
      </c>
      <c r="B36" s="139">
        <v>-0.03</v>
      </c>
      <c r="C36" s="139">
        <v>0.18</v>
      </c>
      <c r="D36" s="139"/>
      <c r="E36" s="285">
        <v>0.56999999999999995</v>
      </c>
      <c r="F36" s="285">
        <v>0.89</v>
      </c>
      <c r="G36" s="139"/>
      <c r="H36" s="81"/>
    </row>
    <row r="37" spans="1:12" x14ac:dyDescent="0.2">
      <c r="A37" s="2" t="s">
        <v>18</v>
      </c>
      <c r="B37" s="139">
        <v>-0.03</v>
      </c>
      <c r="C37" s="139">
        <v>0.18</v>
      </c>
      <c r="D37" s="139"/>
      <c r="E37" s="286">
        <v>0.56999999999999995</v>
      </c>
      <c r="F37" s="286">
        <v>0.89</v>
      </c>
      <c r="G37" s="139"/>
      <c r="H37" s="81"/>
    </row>
    <row r="38" spans="1:12" x14ac:dyDescent="0.2">
      <c r="B38" s="84"/>
      <c r="C38" s="84"/>
      <c r="D38" s="84"/>
      <c r="E38" s="84"/>
      <c r="F38" s="84"/>
      <c r="G38" s="84"/>
      <c r="H38" s="81"/>
    </row>
    <row r="39" spans="1:12" x14ac:dyDescent="0.2">
      <c r="B39" s="84"/>
      <c r="C39" s="84"/>
      <c r="D39" s="84"/>
      <c r="E39" s="84"/>
      <c r="F39" s="84"/>
      <c r="G39" s="84"/>
    </row>
  </sheetData>
  <phoneticPr fontId="4" type="noConversion"/>
  <pageMargins left="0.99" right="0.27" top="0.98425196850393704" bottom="0" header="0.79" footer="0.4921259845"/>
  <pageSetup paperSize="9" scale="90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J41"/>
  <sheetViews>
    <sheetView zoomScaleNormal="100" workbookViewId="0"/>
  </sheetViews>
  <sheetFormatPr defaultRowHeight="12.75" x14ac:dyDescent="0.2"/>
  <cols>
    <col min="1" max="1" width="38.85546875" style="207" customWidth="1"/>
    <col min="2" max="2" width="9.140625" style="207"/>
    <col min="3" max="4" width="10.5703125" style="207" customWidth="1"/>
    <col min="5" max="16384" width="9.140625" style="207"/>
  </cols>
  <sheetData>
    <row r="1" spans="1:5" x14ac:dyDescent="0.2">
      <c r="A1" s="38" t="s">
        <v>105</v>
      </c>
      <c r="C1" s="38"/>
    </row>
    <row r="2" spans="1:5" x14ac:dyDescent="0.2">
      <c r="A2" s="41"/>
      <c r="C2" s="42"/>
    </row>
    <row r="3" spans="1:5" x14ac:dyDescent="0.2">
      <c r="A3" s="41" t="s">
        <v>149</v>
      </c>
      <c r="C3" s="42"/>
    </row>
    <row r="4" spans="1:5" x14ac:dyDescent="0.2">
      <c r="A4" s="42"/>
      <c r="C4" s="141"/>
      <c r="D4" s="206"/>
    </row>
    <row r="5" spans="1:5" x14ac:dyDescent="0.2">
      <c r="A5" s="44" t="s">
        <v>90</v>
      </c>
      <c r="B5" s="101" t="s">
        <v>279</v>
      </c>
      <c r="C5" s="101" t="s">
        <v>232</v>
      </c>
      <c r="D5" s="133"/>
    </row>
    <row r="6" spans="1:5" x14ac:dyDescent="0.2">
      <c r="A6" s="42"/>
      <c r="B6" s="102"/>
      <c r="C6" s="102"/>
      <c r="D6" s="120"/>
    </row>
    <row r="7" spans="1:5" x14ac:dyDescent="0.2">
      <c r="A7" s="45" t="s">
        <v>135</v>
      </c>
      <c r="B7" s="69">
        <v>138430</v>
      </c>
      <c r="C7" s="69">
        <v>144489</v>
      </c>
      <c r="D7" s="119"/>
    </row>
    <row r="8" spans="1:5" x14ac:dyDescent="0.2">
      <c r="A8" s="45" t="s">
        <v>136</v>
      </c>
      <c r="B8" s="69"/>
      <c r="C8" s="69">
        <v>1110</v>
      </c>
      <c r="D8" s="119"/>
    </row>
    <row r="9" spans="1:5" x14ac:dyDescent="0.2">
      <c r="A9" s="45" t="s">
        <v>141</v>
      </c>
      <c r="B9" s="69">
        <v>2597</v>
      </c>
      <c r="C9" s="69">
        <v>2322</v>
      </c>
      <c r="D9" s="119"/>
    </row>
    <row r="10" spans="1:5" x14ac:dyDescent="0.2">
      <c r="A10" s="45" t="s">
        <v>137</v>
      </c>
      <c r="B10" s="69"/>
      <c r="C10" s="69">
        <v>-1957</v>
      </c>
      <c r="D10" s="119"/>
    </row>
    <row r="11" spans="1:5" x14ac:dyDescent="0.2">
      <c r="A11" s="45" t="s">
        <v>130</v>
      </c>
      <c r="B11" s="69">
        <v>-13959</v>
      </c>
      <c r="C11" s="69">
        <v>-8023</v>
      </c>
      <c r="D11" s="119"/>
    </row>
    <row r="12" spans="1:5" x14ac:dyDescent="0.2">
      <c r="A12" s="45" t="s">
        <v>156</v>
      </c>
      <c r="B12" s="69">
        <v>-329</v>
      </c>
      <c r="C12" s="69"/>
      <c r="D12" s="119"/>
    </row>
    <row r="13" spans="1:5" x14ac:dyDescent="0.2">
      <c r="A13" s="48" t="s">
        <v>168</v>
      </c>
      <c r="B13" s="70">
        <v>-424</v>
      </c>
      <c r="C13" s="70">
        <v>489</v>
      </c>
      <c r="D13" s="119"/>
      <c r="E13" s="300"/>
    </row>
    <row r="14" spans="1:5" x14ac:dyDescent="0.2">
      <c r="A14" s="42" t="s">
        <v>138</v>
      </c>
      <c r="B14" s="69">
        <v>126315</v>
      </c>
      <c r="C14" s="69">
        <v>138430</v>
      </c>
      <c r="D14" s="119"/>
      <c r="E14" s="300"/>
    </row>
    <row r="15" spans="1:5" x14ac:dyDescent="0.2">
      <c r="A15" s="42"/>
      <c r="B15" s="69"/>
      <c r="C15" s="69"/>
      <c r="D15" s="279"/>
    </row>
    <row r="16" spans="1:5" x14ac:dyDescent="0.2">
      <c r="A16" s="41" t="s">
        <v>148</v>
      </c>
      <c r="B16" s="206"/>
      <c r="C16" s="206"/>
      <c r="D16" s="206"/>
    </row>
    <row r="17" spans="1:10" x14ac:dyDescent="0.2">
      <c r="A17" s="42"/>
      <c r="B17" s="141"/>
      <c r="C17" s="141"/>
      <c r="D17" s="206"/>
    </row>
    <row r="18" spans="1:10" x14ac:dyDescent="0.2">
      <c r="A18" s="44" t="s">
        <v>90</v>
      </c>
      <c r="B18" s="101" t="s">
        <v>279</v>
      </c>
      <c r="C18" s="101" t="s">
        <v>232</v>
      </c>
      <c r="D18" s="133"/>
    </row>
    <row r="19" spans="1:10" x14ac:dyDescent="0.2">
      <c r="A19" s="42"/>
      <c r="B19" s="102"/>
      <c r="C19" s="102"/>
      <c r="D19" s="120"/>
    </row>
    <row r="20" spans="1:10" x14ac:dyDescent="0.2">
      <c r="A20" s="45" t="s">
        <v>135</v>
      </c>
      <c r="B20" s="69">
        <v>180159</v>
      </c>
      <c r="C20" s="69">
        <v>207522</v>
      </c>
      <c r="D20" s="119"/>
      <c r="H20" s="300"/>
    </row>
    <row r="21" spans="1:10" x14ac:dyDescent="0.2">
      <c r="A21" s="45" t="s">
        <v>136</v>
      </c>
      <c r="B21" s="69"/>
      <c r="C21" s="69">
        <v>2438</v>
      </c>
      <c r="D21" s="119"/>
      <c r="E21" s="300"/>
    </row>
    <row r="22" spans="1:10" x14ac:dyDescent="0.2">
      <c r="A22" s="45" t="s">
        <v>141</v>
      </c>
      <c r="B22" s="69">
        <v>28065</v>
      </c>
      <c r="C22" s="69">
        <v>36810</v>
      </c>
      <c r="D22" s="119"/>
    </row>
    <row r="23" spans="1:10" x14ac:dyDescent="0.2">
      <c r="A23" s="45" t="s">
        <v>137</v>
      </c>
      <c r="B23" s="69">
        <v>-1254</v>
      </c>
      <c r="C23" s="69">
        <v>-31258</v>
      </c>
      <c r="D23" s="119"/>
    </row>
    <row r="24" spans="1:10" x14ac:dyDescent="0.2">
      <c r="A24" s="45" t="s">
        <v>130</v>
      </c>
      <c r="B24" s="69">
        <v>-35016</v>
      </c>
      <c r="C24" s="69">
        <v>-35619</v>
      </c>
      <c r="D24" s="119"/>
      <c r="E24" s="300"/>
    </row>
    <row r="25" spans="1:10" x14ac:dyDescent="0.2">
      <c r="A25" s="45" t="s">
        <v>156</v>
      </c>
      <c r="B25" s="69">
        <v>329</v>
      </c>
      <c r="C25" s="69"/>
      <c r="D25" s="119"/>
      <c r="J25" s="207" t="s">
        <v>218</v>
      </c>
    </row>
    <row r="26" spans="1:10" x14ac:dyDescent="0.2">
      <c r="A26" s="48" t="s">
        <v>168</v>
      </c>
      <c r="B26" s="70">
        <v>-751</v>
      </c>
      <c r="C26" s="70">
        <v>266</v>
      </c>
      <c r="D26" s="119"/>
      <c r="E26" s="300"/>
    </row>
    <row r="27" spans="1:10" x14ac:dyDescent="0.2">
      <c r="A27" s="42" t="s">
        <v>138</v>
      </c>
      <c r="B27" s="69">
        <v>171533</v>
      </c>
      <c r="C27" s="69">
        <v>180159</v>
      </c>
      <c r="D27" s="119"/>
      <c r="E27" s="300"/>
    </row>
    <row r="28" spans="1:10" x14ac:dyDescent="0.2">
      <c r="B28" s="279"/>
      <c r="C28" s="279"/>
      <c r="D28" s="279"/>
    </row>
    <row r="29" spans="1:10" x14ac:dyDescent="0.2">
      <c r="B29" s="279"/>
      <c r="C29" s="279"/>
      <c r="D29" s="206"/>
    </row>
    <row r="30" spans="1:10" x14ac:dyDescent="0.2">
      <c r="A30" s="41" t="s">
        <v>134</v>
      </c>
      <c r="B30" s="102"/>
      <c r="C30" s="102"/>
      <c r="D30" s="206"/>
    </row>
    <row r="31" spans="1:10" x14ac:dyDescent="0.2">
      <c r="A31" s="42"/>
      <c r="B31" s="141"/>
      <c r="C31" s="141"/>
      <c r="D31" s="206"/>
    </row>
    <row r="32" spans="1:10" x14ac:dyDescent="0.2">
      <c r="A32" s="44" t="s">
        <v>90</v>
      </c>
      <c r="B32" s="101" t="s">
        <v>279</v>
      </c>
      <c r="C32" s="101" t="s">
        <v>232</v>
      </c>
      <c r="D32" s="133"/>
    </row>
    <row r="33" spans="1:4" x14ac:dyDescent="0.2">
      <c r="A33" s="42"/>
      <c r="B33" s="102"/>
      <c r="C33" s="102"/>
      <c r="D33" s="120"/>
    </row>
    <row r="34" spans="1:4" x14ac:dyDescent="0.2">
      <c r="A34" s="45" t="s">
        <v>139</v>
      </c>
      <c r="B34" s="69">
        <v>0</v>
      </c>
      <c r="C34" s="69">
        <v>109</v>
      </c>
      <c r="D34" s="119"/>
    </row>
    <row r="35" spans="1:4" x14ac:dyDescent="0.2">
      <c r="A35" s="48" t="s">
        <v>140</v>
      </c>
      <c r="B35" s="70">
        <f>3608+435</f>
        <v>4043</v>
      </c>
      <c r="C35" s="70">
        <v>1953</v>
      </c>
      <c r="D35" s="119"/>
    </row>
    <row r="36" spans="1:4" x14ac:dyDescent="0.2">
      <c r="A36" s="42" t="s">
        <v>89</v>
      </c>
      <c r="B36" s="69">
        <v>4043</v>
      </c>
      <c r="C36" s="69">
        <v>2062</v>
      </c>
      <c r="D36" s="119"/>
    </row>
    <row r="37" spans="1:4" x14ac:dyDescent="0.2">
      <c r="B37" s="206"/>
      <c r="C37" s="206"/>
      <c r="D37" s="206"/>
    </row>
    <row r="38" spans="1:4" ht="25.5" x14ac:dyDescent="0.2">
      <c r="A38" s="221" t="s">
        <v>165</v>
      </c>
      <c r="B38" s="187"/>
      <c r="C38" s="187"/>
      <c r="D38" s="187"/>
    </row>
    <row r="41" spans="1:4" x14ac:dyDescent="0.2">
      <c r="C41" s="300"/>
    </row>
  </sheetData>
  <phoneticPr fontId="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2"/>
  <dimension ref="A1:H38"/>
  <sheetViews>
    <sheetView zoomScaleNormal="100" workbookViewId="0"/>
  </sheetViews>
  <sheetFormatPr defaultRowHeight="12.75" x14ac:dyDescent="0.2"/>
  <cols>
    <col min="1" max="1" width="40.28515625" style="251" customWidth="1"/>
    <col min="2" max="2" width="9.5703125" style="251" customWidth="1"/>
    <col min="3" max="3" width="11.140625" style="251" customWidth="1"/>
    <col min="4" max="16384" width="9.140625" style="251"/>
  </cols>
  <sheetData>
    <row r="1" spans="1:8" x14ac:dyDescent="0.2">
      <c r="A1" s="38" t="s">
        <v>105</v>
      </c>
      <c r="B1" s="38"/>
      <c r="C1" s="38"/>
    </row>
    <row r="2" spans="1:8" x14ac:dyDescent="0.2">
      <c r="B2" s="165"/>
      <c r="H2" s="407"/>
    </row>
    <row r="3" spans="1:8" x14ac:dyDescent="0.2">
      <c r="A3" s="73" t="s">
        <v>144</v>
      </c>
      <c r="B3" s="73"/>
      <c r="C3" s="73"/>
      <c r="H3" s="407"/>
    </row>
    <row r="4" spans="1:8" x14ac:dyDescent="0.2">
      <c r="A4" s="13" t="s">
        <v>336</v>
      </c>
      <c r="B4" s="13"/>
      <c r="C4" s="13"/>
      <c r="H4" s="407"/>
    </row>
    <row r="5" spans="1:8" x14ac:dyDescent="0.2">
      <c r="A5" s="7"/>
      <c r="B5" s="7"/>
      <c r="C5" s="390"/>
      <c r="H5" s="407"/>
    </row>
    <row r="6" spans="1:8" x14ac:dyDescent="0.2">
      <c r="A6" s="71" t="s">
        <v>90</v>
      </c>
      <c r="B6" s="101" t="s">
        <v>279</v>
      </c>
      <c r="C6" s="101" t="s">
        <v>232</v>
      </c>
      <c r="D6" s="133"/>
      <c r="H6" s="407"/>
    </row>
    <row r="7" spans="1:8" x14ac:dyDescent="0.2">
      <c r="A7" s="9"/>
      <c r="B7" s="9"/>
      <c r="C7" s="84"/>
      <c r="D7" s="86"/>
      <c r="H7" s="407"/>
    </row>
    <row r="8" spans="1:8" x14ac:dyDescent="0.2">
      <c r="A8" s="8" t="s">
        <v>142</v>
      </c>
      <c r="B8" s="81">
        <v>0</v>
      </c>
      <c r="C8" s="81">
        <v>939</v>
      </c>
      <c r="D8" s="83"/>
      <c r="E8" s="5"/>
      <c r="H8" s="407"/>
    </row>
    <row r="9" spans="1:8" x14ac:dyDescent="0.2">
      <c r="A9" s="8" t="s">
        <v>143</v>
      </c>
      <c r="B9" s="81"/>
      <c r="C9" s="81"/>
      <c r="D9" s="83"/>
      <c r="E9" s="5"/>
      <c r="H9" s="407"/>
    </row>
    <row r="10" spans="1:8" x14ac:dyDescent="0.2">
      <c r="A10" s="8" t="s">
        <v>4</v>
      </c>
      <c r="B10" s="81">
        <v>0</v>
      </c>
      <c r="C10" s="81">
        <v>24</v>
      </c>
      <c r="D10" s="83"/>
      <c r="E10" s="5"/>
      <c r="H10" s="407"/>
    </row>
    <row r="11" spans="1:8" x14ac:dyDescent="0.2">
      <c r="A11" s="8" t="s">
        <v>178</v>
      </c>
      <c r="B11" s="81">
        <v>0</v>
      </c>
      <c r="C11" s="81">
        <v>391</v>
      </c>
      <c r="D11" s="83"/>
      <c r="E11" s="5"/>
      <c r="H11" s="407"/>
    </row>
    <row r="12" spans="1:8" x14ac:dyDescent="0.2">
      <c r="H12" s="407"/>
    </row>
    <row r="13" spans="1:8" x14ac:dyDescent="0.2">
      <c r="A13" s="72" t="s">
        <v>337</v>
      </c>
      <c r="B13" s="72"/>
      <c r="C13" s="72"/>
    </row>
    <row r="14" spans="1:8" x14ac:dyDescent="0.2">
      <c r="A14" s="408"/>
      <c r="B14" s="408"/>
      <c r="C14" s="408"/>
    </row>
    <row r="15" spans="1:8" x14ac:dyDescent="0.2">
      <c r="A15" s="408"/>
      <c r="B15" s="408"/>
      <c r="C15" s="408"/>
    </row>
    <row r="16" spans="1:8" x14ac:dyDescent="0.2">
      <c r="A16" s="409"/>
      <c r="B16" s="409"/>
      <c r="C16" s="409"/>
    </row>
    <row r="17" spans="1:3" x14ac:dyDescent="0.2">
      <c r="A17" s="409"/>
      <c r="B17" s="409"/>
      <c r="C17" s="409"/>
    </row>
    <row r="18" spans="1:3" x14ac:dyDescent="0.2">
      <c r="A18" s="409"/>
      <c r="B18" s="409"/>
      <c r="C18" s="409"/>
    </row>
    <row r="19" spans="1:3" x14ac:dyDescent="0.2">
      <c r="A19" s="409"/>
      <c r="B19" s="409"/>
      <c r="C19" s="409"/>
    </row>
    <row r="20" spans="1:3" x14ac:dyDescent="0.2">
      <c r="A20" s="409"/>
      <c r="B20" s="409"/>
      <c r="C20" s="409"/>
    </row>
    <row r="21" spans="1:3" x14ac:dyDescent="0.2">
      <c r="A21" s="409"/>
      <c r="B21" s="409"/>
      <c r="C21" s="409"/>
    </row>
    <row r="22" spans="1:3" x14ac:dyDescent="0.2">
      <c r="A22" s="409"/>
      <c r="B22" s="409"/>
      <c r="C22" s="409"/>
    </row>
    <row r="23" spans="1:3" x14ac:dyDescent="0.2">
      <c r="A23" s="409"/>
      <c r="B23" s="409"/>
      <c r="C23" s="409"/>
    </row>
    <row r="24" spans="1:3" x14ac:dyDescent="0.2">
      <c r="A24" s="409"/>
      <c r="B24" s="409"/>
      <c r="C24" s="409"/>
    </row>
    <row r="25" spans="1:3" x14ac:dyDescent="0.2">
      <c r="A25" s="409"/>
      <c r="B25" s="409"/>
      <c r="C25" s="409"/>
    </row>
    <row r="26" spans="1:3" x14ac:dyDescent="0.2">
      <c r="A26" s="409"/>
      <c r="B26" s="409"/>
      <c r="C26" s="409"/>
    </row>
    <row r="27" spans="1:3" x14ac:dyDescent="0.2">
      <c r="A27" s="409"/>
      <c r="B27" s="409"/>
      <c r="C27" s="409"/>
    </row>
    <row r="28" spans="1:3" x14ac:dyDescent="0.2">
      <c r="A28" s="409"/>
      <c r="B28" s="409"/>
      <c r="C28" s="409"/>
    </row>
    <row r="29" spans="1:3" x14ac:dyDescent="0.2">
      <c r="A29" s="409"/>
      <c r="B29" s="409"/>
      <c r="C29" s="409"/>
    </row>
    <row r="30" spans="1:3" x14ac:dyDescent="0.2">
      <c r="A30" s="409"/>
      <c r="B30" s="409"/>
      <c r="C30" s="409"/>
    </row>
    <row r="31" spans="1:3" x14ac:dyDescent="0.2">
      <c r="A31" s="409"/>
      <c r="B31" s="409"/>
      <c r="C31" s="409"/>
    </row>
    <row r="32" spans="1:3" x14ac:dyDescent="0.2">
      <c r="A32" s="409"/>
      <c r="B32" s="409"/>
      <c r="C32" s="409"/>
    </row>
    <row r="33" spans="1:3" x14ac:dyDescent="0.2">
      <c r="A33" s="409"/>
      <c r="B33" s="409"/>
      <c r="C33" s="409"/>
    </row>
    <row r="34" spans="1:3" x14ac:dyDescent="0.2">
      <c r="A34" s="409"/>
      <c r="B34" s="409"/>
      <c r="C34" s="409"/>
    </row>
    <row r="35" spans="1:3" x14ac:dyDescent="0.2">
      <c r="A35" s="409"/>
      <c r="B35" s="409"/>
      <c r="C35" s="409"/>
    </row>
    <row r="36" spans="1:3" x14ac:dyDescent="0.2">
      <c r="A36" s="409"/>
      <c r="B36" s="409"/>
      <c r="C36" s="409"/>
    </row>
    <row r="37" spans="1:3" x14ac:dyDescent="0.2">
      <c r="A37" s="409"/>
      <c r="B37" s="409"/>
      <c r="C37" s="409"/>
    </row>
    <row r="38" spans="1:3" x14ac:dyDescent="0.2">
      <c r="A38" s="409"/>
      <c r="B38" s="409"/>
      <c r="C38" s="409"/>
    </row>
  </sheetData>
  <phoneticPr fontId="10" type="noConversion"/>
  <pageMargins left="0.75" right="0.75" top="1" bottom="1" header="0.4921259845" footer="0.4921259845"/>
  <pageSetup paperSize="9" orientation="portrait" r:id="rId1"/>
  <headerFooter alignWithMargins="0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/>
  </sheetViews>
  <sheetFormatPr defaultRowHeight="12.75" x14ac:dyDescent="0.2"/>
  <cols>
    <col min="1" max="1" width="28.42578125" style="207" customWidth="1"/>
    <col min="2" max="2" width="12" style="207" customWidth="1"/>
    <col min="3" max="3" width="10.7109375" style="207" customWidth="1"/>
    <col min="4" max="4" width="11.7109375" style="207" customWidth="1"/>
    <col min="5" max="6" width="11.5703125" style="207" customWidth="1"/>
    <col min="7" max="7" width="12.85546875" style="207" customWidth="1"/>
    <col min="8" max="8" width="10.7109375" style="207" customWidth="1"/>
    <col min="9" max="9" width="11.7109375" style="207" customWidth="1"/>
    <col min="10" max="16384" width="9.140625" style="207"/>
  </cols>
  <sheetData>
    <row r="1" spans="1:11" x14ac:dyDescent="0.2">
      <c r="A1" s="42" t="s">
        <v>105</v>
      </c>
    </row>
    <row r="2" spans="1:11" x14ac:dyDescent="0.2">
      <c r="A2" s="38"/>
    </row>
    <row r="3" spans="1:11" x14ac:dyDescent="0.2">
      <c r="A3" s="41" t="s">
        <v>251</v>
      </c>
      <c r="E3" s="165"/>
    </row>
    <row r="4" spans="1:11" x14ac:dyDescent="0.2">
      <c r="A4" s="206"/>
      <c r="B4" s="206"/>
      <c r="C4" s="206"/>
      <c r="D4" s="206"/>
      <c r="E4" s="206"/>
      <c r="F4" s="206"/>
      <c r="G4" s="206"/>
      <c r="H4" s="206"/>
      <c r="I4" s="206"/>
      <c r="J4" s="206"/>
    </row>
    <row r="5" spans="1:11" ht="76.5" customHeight="1" x14ac:dyDescent="0.2">
      <c r="A5" s="293">
        <v>1000</v>
      </c>
      <c r="B5" s="294" t="s">
        <v>252</v>
      </c>
      <c r="C5" s="294" t="s">
        <v>253</v>
      </c>
      <c r="D5" s="294" t="s">
        <v>222</v>
      </c>
      <c r="E5" s="294" t="s">
        <v>254</v>
      </c>
      <c r="F5" s="294" t="s">
        <v>255</v>
      </c>
      <c r="G5" s="294" t="s">
        <v>256</v>
      </c>
      <c r="H5" s="294" t="s">
        <v>257</v>
      </c>
      <c r="I5" s="424" t="s">
        <v>323</v>
      </c>
      <c r="J5" s="424"/>
      <c r="K5" s="424"/>
    </row>
    <row r="6" spans="1:11" x14ac:dyDescent="0.2">
      <c r="A6" s="199"/>
      <c r="B6" s="206"/>
      <c r="C6" s="206"/>
      <c r="D6" s="206"/>
      <c r="E6" s="206"/>
      <c r="F6" s="206"/>
      <c r="G6" s="199"/>
      <c r="H6" s="206"/>
      <c r="I6" s="376"/>
      <c r="J6" s="376"/>
      <c r="K6" s="410"/>
    </row>
    <row r="7" spans="1:11" x14ac:dyDescent="0.2">
      <c r="A7" s="295" t="s">
        <v>258</v>
      </c>
      <c r="B7" s="411"/>
      <c r="C7" s="117"/>
      <c r="D7" s="117"/>
      <c r="E7" s="117"/>
      <c r="F7" s="117"/>
      <c r="G7" s="295"/>
      <c r="H7" s="117"/>
      <c r="I7" s="117"/>
      <c r="J7" s="206"/>
    </row>
    <row r="8" spans="1:11" x14ac:dyDescent="0.2">
      <c r="A8" s="117" t="s">
        <v>31</v>
      </c>
      <c r="B8" s="308"/>
      <c r="C8" s="310"/>
      <c r="D8" s="308">
        <v>4251</v>
      </c>
      <c r="E8" s="310"/>
      <c r="F8" s="310"/>
      <c r="G8" s="308">
        <v>4251</v>
      </c>
      <c r="H8" s="308">
        <v>4251</v>
      </c>
      <c r="I8" s="117"/>
      <c r="J8" s="206"/>
      <c r="K8" s="117">
        <v>4251</v>
      </c>
    </row>
    <row r="9" spans="1:11" x14ac:dyDescent="0.2">
      <c r="A9" s="117" t="s">
        <v>259</v>
      </c>
      <c r="B9" s="308"/>
      <c r="C9" s="308">
        <v>3685</v>
      </c>
      <c r="D9" s="308"/>
      <c r="E9" s="310"/>
      <c r="F9" s="310"/>
      <c r="G9" s="308">
        <v>3685</v>
      </c>
      <c r="H9" s="309">
        <v>3865</v>
      </c>
      <c r="I9" s="412"/>
      <c r="J9" s="206"/>
    </row>
    <row r="10" spans="1:11" x14ac:dyDescent="0.2">
      <c r="A10" s="117" t="s">
        <v>34</v>
      </c>
      <c r="B10" s="413"/>
      <c r="C10" s="308">
        <v>2388</v>
      </c>
      <c r="D10" s="308"/>
      <c r="E10" s="310"/>
      <c r="F10" s="310"/>
      <c r="G10" s="308">
        <v>2388</v>
      </c>
      <c r="H10" s="308">
        <v>2388</v>
      </c>
      <c r="I10" s="117"/>
      <c r="J10" s="206"/>
    </row>
    <row r="11" spans="1:11" x14ac:dyDescent="0.2">
      <c r="A11" s="117"/>
      <c r="B11" s="308"/>
      <c r="C11" s="308"/>
      <c r="D11" s="310"/>
      <c r="E11" s="310"/>
      <c r="F11" s="310"/>
      <c r="G11" s="308"/>
      <c r="H11" s="308"/>
      <c r="I11" s="117"/>
      <c r="J11" s="206"/>
    </row>
    <row r="12" spans="1:11" x14ac:dyDescent="0.2">
      <c r="A12" s="116" t="s">
        <v>260</v>
      </c>
      <c r="B12" s="308"/>
      <c r="C12" s="308"/>
      <c r="D12" s="310"/>
      <c r="E12" s="310"/>
      <c r="F12" s="310"/>
      <c r="G12" s="414"/>
      <c r="H12" s="308"/>
      <c r="I12" s="117"/>
      <c r="J12" s="206"/>
    </row>
    <row r="13" spans="1:11" ht="25.5" x14ac:dyDescent="0.2">
      <c r="A13" s="388" t="s">
        <v>38</v>
      </c>
      <c r="B13" s="308"/>
      <c r="C13" s="308">
        <v>85280</v>
      </c>
      <c r="D13" s="310"/>
      <c r="E13" s="310"/>
      <c r="F13" s="310"/>
      <c r="G13" s="308">
        <v>85280</v>
      </c>
      <c r="H13" s="308">
        <v>85280</v>
      </c>
      <c r="I13" s="117"/>
      <c r="J13" s="206"/>
    </row>
    <row r="14" spans="1:11" x14ac:dyDescent="0.2">
      <c r="A14" s="388" t="s">
        <v>160</v>
      </c>
      <c r="B14" s="308"/>
      <c r="C14" s="308"/>
      <c r="D14" s="310"/>
      <c r="E14" s="310"/>
      <c r="F14" s="310">
        <v>84</v>
      </c>
      <c r="G14" s="308">
        <v>84</v>
      </c>
      <c r="H14" s="308">
        <v>84</v>
      </c>
      <c r="I14" s="117"/>
      <c r="J14" s="145">
        <v>84</v>
      </c>
    </row>
    <row r="15" spans="1:11" x14ac:dyDescent="0.2">
      <c r="A15" s="117" t="s">
        <v>222</v>
      </c>
      <c r="B15" s="308"/>
      <c r="C15" s="308"/>
      <c r="D15" s="308"/>
      <c r="E15" s="310"/>
      <c r="F15" s="310"/>
      <c r="G15" s="308"/>
      <c r="H15" s="308"/>
      <c r="I15" s="117"/>
      <c r="J15" s="206"/>
    </row>
    <row r="16" spans="1:11" x14ac:dyDescent="0.2">
      <c r="A16" s="125" t="s">
        <v>40</v>
      </c>
      <c r="B16" s="311"/>
      <c r="C16" s="311">
        <v>58474</v>
      </c>
      <c r="D16" s="415"/>
      <c r="E16" s="415"/>
      <c r="F16" s="415"/>
      <c r="G16" s="311">
        <v>58474</v>
      </c>
      <c r="H16" s="311">
        <v>58474</v>
      </c>
      <c r="I16" s="117"/>
      <c r="J16" s="206"/>
    </row>
    <row r="17" spans="1:10" x14ac:dyDescent="0.2">
      <c r="A17" s="117" t="s">
        <v>261</v>
      </c>
      <c r="B17" s="308"/>
      <c r="C17" s="308">
        <v>149827</v>
      </c>
      <c r="D17" s="308">
        <v>4251</v>
      </c>
      <c r="E17" s="308">
        <v>0</v>
      </c>
      <c r="F17" s="308">
        <v>84</v>
      </c>
      <c r="G17" s="308">
        <v>154162</v>
      </c>
      <c r="H17" s="308">
        <v>154342</v>
      </c>
      <c r="I17" s="117"/>
      <c r="J17" s="206"/>
    </row>
    <row r="18" spans="1:10" x14ac:dyDescent="0.2">
      <c r="B18" s="310"/>
      <c r="C18" s="310"/>
      <c r="D18" s="310"/>
      <c r="E18" s="310"/>
      <c r="F18" s="310"/>
      <c r="G18" s="310"/>
      <c r="H18" s="308"/>
      <c r="I18" s="117"/>
      <c r="J18" s="206"/>
    </row>
    <row r="19" spans="1:10" x14ac:dyDescent="0.2">
      <c r="A19" s="295" t="s">
        <v>262</v>
      </c>
      <c r="B19" s="416"/>
      <c r="C19" s="416"/>
      <c r="D19" s="310"/>
      <c r="E19" s="310"/>
      <c r="F19" s="310"/>
      <c r="G19" s="417"/>
      <c r="H19" s="308"/>
      <c r="I19" s="412"/>
      <c r="J19" s="206"/>
    </row>
    <row r="20" spans="1:10" x14ac:dyDescent="0.2">
      <c r="A20" s="388" t="s">
        <v>187</v>
      </c>
      <c r="B20" s="308"/>
      <c r="C20" s="308"/>
      <c r="D20" s="310"/>
      <c r="E20" s="308">
        <v>65852</v>
      </c>
      <c r="F20" s="413"/>
      <c r="G20" s="308">
        <v>65852</v>
      </c>
      <c r="H20" s="308">
        <v>65950</v>
      </c>
      <c r="I20" s="412"/>
      <c r="J20" s="206"/>
    </row>
    <row r="21" spans="1:10" x14ac:dyDescent="0.2">
      <c r="A21" s="388" t="s">
        <v>55</v>
      </c>
      <c r="B21" s="308"/>
      <c r="C21" s="308"/>
      <c r="D21" s="310"/>
      <c r="E21" s="308">
        <v>197</v>
      </c>
      <c r="F21" s="308"/>
      <c r="G21" s="308">
        <v>197</v>
      </c>
      <c r="H21" s="308">
        <v>197</v>
      </c>
      <c r="I21" s="117"/>
      <c r="J21" s="206"/>
    </row>
    <row r="22" spans="1:10" x14ac:dyDescent="0.2">
      <c r="A22" s="117"/>
      <c r="B22" s="308"/>
      <c r="C22" s="308"/>
      <c r="D22" s="310"/>
      <c r="E22" s="308"/>
      <c r="F22" s="308"/>
      <c r="G22" s="308"/>
      <c r="H22" s="308"/>
      <c r="I22" s="117"/>
      <c r="J22" s="206"/>
    </row>
    <row r="23" spans="1:10" x14ac:dyDescent="0.2">
      <c r="A23" s="116" t="s">
        <v>263</v>
      </c>
      <c r="B23" s="308"/>
      <c r="C23" s="308"/>
      <c r="D23" s="310"/>
      <c r="E23" s="310"/>
      <c r="F23" s="310"/>
      <c r="G23" s="308"/>
      <c r="H23" s="308"/>
      <c r="I23" s="117"/>
      <c r="J23" s="206"/>
    </row>
    <row r="24" spans="1:10" x14ac:dyDescent="0.2">
      <c r="A24" s="388" t="s">
        <v>187</v>
      </c>
      <c r="B24" s="308"/>
      <c r="C24" s="308"/>
      <c r="D24" s="310"/>
      <c r="E24" s="308">
        <v>56991</v>
      </c>
      <c r="F24" s="413"/>
      <c r="G24" s="308">
        <v>56991</v>
      </c>
      <c r="H24" s="308"/>
      <c r="I24" s="117"/>
      <c r="J24" s="206"/>
    </row>
    <row r="25" spans="1:10" x14ac:dyDescent="0.2">
      <c r="A25" s="388" t="s">
        <v>57</v>
      </c>
      <c r="B25" s="308"/>
      <c r="C25" s="308"/>
      <c r="D25" s="310"/>
      <c r="E25" s="308">
        <v>57373</v>
      </c>
      <c r="F25" s="308"/>
      <c r="G25" s="308">
        <v>57373</v>
      </c>
      <c r="H25" s="308"/>
      <c r="I25" s="117"/>
      <c r="J25" s="206"/>
    </row>
    <row r="26" spans="1:10" x14ac:dyDescent="0.2">
      <c r="A26" s="296" t="s">
        <v>161</v>
      </c>
      <c r="B26" s="311"/>
      <c r="C26" s="311"/>
      <c r="D26" s="415"/>
      <c r="E26" s="311"/>
      <c r="F26" s="311">
        <v>501</v>
      </c>
      <c r="G26" s="311">
        <v>501</v>
      </c>
      <c r="H26" s="311">
        <v>501</v>
      </c>
      <c r="I26" s="117"/>
      <c r="J26" s="377">
        <v>501</v>
      </c>
    </row>
    <row r="27" spans="1:10" x14ac:dyDescent="0.2">
      <c r="A27" s="145" t="s">
        <v>264</v>
      </c>
      <c r="B27" s="312"/>
      <c r="C27" s="312"/>
      <c r="D27" s="312"/>
      <c r="E27" s="309">
        <v>180414</v>
      </c>
      <c r="F27" s="309">
        <v>501</v>
      </c>
      <c r="G27" s="309">
        <v>180915</v>
      </c>
      <c r="H27" s="309">
        <v>66649</v>
      </c>
      <c r="I27" s="145"/>
      <c r="J27" s="206"/>
    </row>
    <row r="28" spans="1:10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206"/>
    </row>
  </sheetData>
  <mergeCells count="1">
    <mergeCell ref="I5:K5"/>
  </mergeCells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F103"/>
  <sheetViews>
    <sheetView zoomScaleNormal="100" workbookViewId="0"/>
  </sheetViews>
  <sheetFormatPr defaultRowHeight="12.75" x14ac:dyDescent="0.2"/>
  <cols>
    <col min="1" max="1" width="40.28515625" style="62" customWidth="1"/>
    <col min="2" max="2" width="22.42578125" style="62" customWidth="1"/>
    <col min="3" max="3" width="12.42578125" style="62" hidden="1" customWidth="1"/>
    <col min="4" max="4" width="12.42578125" style="62" customWidth="1"/>
    <col min="5" max="5" width="9.140625" style="144"/>
    <col min="6" max="16384" width="9.140625" style="62"/>
  </cols>
  <sheetData>
    <row r="1" spans="1:5" x14ac:dyDescent="0.2">
      <c r="A1" s="38" t="s">
        <v>105</v>
      </c>
      <c r="B1" s="38"/>
      <c r="C1" s="38"/>
      <c r="D1" s="38"/>
    </row>
    <row r="2" spans="1:5" x14ac:dyDescent="0.2">
      <c r="B2" s="165"/>
    </row>
    <row r="3" spans="1:5" x14ac:dyDescent="0.2">
      <c r="A3" s="60" t="s">
        <v>118</v>
      </c>
      <c r="B3" s="60"/>
      <c r="C3" s="60"/>
      <c r="D3" s="60"/>
    </row>
    <row r="4" spans="1:5" x14ac:dyDescent="0.2">
      <c r="A4" s="60"/>
      <c r="B4" s="282"/>
      <c r="C4" s="418"/>
      <c r="D4" s="418"/>
    </row>
    <row r="5" spans="1:5" x14ac:dyDescent="0.2">
      <c r="A5" s="61">
        <v>1000</v>
      </c>
      <c r="B5" s="140" t="s">
        <v>293</v>
      </c>
      <c r="C5" s="140" t="s">
        <v>271</v>
      </c>
      <c r="D5" s="140" t="s">
        <v>233</v>
      </c>
      <c r="E5" s="210"/>
    </row>
    <row r="6" spans="1:5" x14ac:dyDescent="0.2">
      <c r="E6" s="211"/>
    </row>
    <row r="7" spans="1:5" x14ac:dyDescent="0.2">
      <c r="A7" s="65" t="s">
        <v>152</v>
      </c>
      <c r="B7" s="65"/>
      <c r="C7" s="65"/>
      <c r="D7" s="65"/>
      <c r="E7" s="213"/>
    </row>
    <row r="8" spans="1:5" x14ac:dyDescent="0.2">
      <c r="A8" s="197" t="s">
        <v>190</v>
      </c>
      <c r="B8" s="280">
        <v>102</v>
      </c>
      <c r="C8" s="330">
        <v>186</v>
      </c>
      <c r="D8" s="280">
        <v>186</v>
      </c>
      <c r="E8" s="212"/>
    </row>
    <row r="9" spans="1:5" x14ac:dyDescent="0.2">
      <c r="A9" s="63" t="s">
        <v>119</v>
      </c>
      <c r="B9" s="281">
        <v>565</v>
      </c>
      <c r="C9" s="331">
        <v>460</v>
      </c>
      <c r="D9" s="281">
        <v>583</v>
      </c>
      <c r="E9" s="212"/>
    </row>
    <row r="10" spans="1:5" x14ac:dyDescent="0.2">
      <c r="A10" s="63" t="s">
        <v>120</v>
      </c>
      <c r="B10" s="282">
        <v>163</v>
      </c>
      <c r="C10" s="332">
        <v>187</v>
      </c>
      <c r="D10" s="282">
        <v>178</v>
      </c>
      <c r="E10" s="213"/>
    </row>
    <row r="11" spans="1:5" x14ac:dyDescent="0.2">
      <c r="A11" s="64"/>
      <c r="B11" s="64"/>
      <c r="C11" s="329"/>
      <c r="D11" s="64"/>
      <c r="E11" s="213"/>
    </row>
    <row r="12" spans="1:5" x14ac:dyDescent="0.2">
      <c r="A12" s="62" t="s">
        <v>121</v>
      </c>
      <c r="B12" s="227">
        <v>9511</v>
      </c>
      <c r="C12" s="333">
        <v>6255</v>
      </c>
      <c r="D12" s="128">
        <v>6483</v>
      </c>
      <c r="E12" s="212"/>
    </row>
    <row r="14" spans="1:5" x14ac:dyDescent="0.2">
      <c r="A14" s="62" t="s">
        <v>146</v>
      </c>
    </row>
    <row r="16" spans="1:5" x14ac:dyDescent="0.2">
      <c r="A16" s="60" t="s">
        <v>227</v>
      </c>
      <c r="B16" s="60"/>
    </row>
    <row r="18" spans="1:5" x14ac:dyDescent="0.2">
      <c r="A18" s="62" t="s">
        <v>225</v>
      </c>
    </row>
    <row r="19" spans="1:5" x14ac:dyDescent="0.2">
      <c r="A19" s="62" t="s">
        <v>226</v>
      </c>
    </row>
    <row r="20" spans="1:5" x14ac:dyDescent="0.2">
      <c r="A20" s="62" t="s">
        <v>322</v>
      </c>
    </row>
    <row r="23" spans="1:5" x14ac:dyDescent="0.2">
      <c r="A23" s="60" t="s">
        <v>122</v>
      </c>
      <c r="B23" s="60"/>
      <c r="C23" s="60"/>
      <c r="D23" s="60"/>
    </row>
    <row r="25" spans="1:5" x14ac:dyDescent="0.2">
      <c r="A25" s="61">
        <v>1000</v>
      </c>
      <c r="B25" s="140" t="s">
        <v>293</v>
      </c>
      <c r="C25" s="140" t="s">
        <v>271</v>
      </c>
      <c r="D25" s="140" t="s">
        <v>233</v>
      </c>
      <c r="E25" s="210"/>
    </row>
    <row r="26" spans="1:5" x14ac:dyDescent="0.2">
      <c r="A26" s="66"/>
      <c r="B26" s="66"/>
      <c r="C26" s="66"/>
      <c r="D26" s="66"/>
      <c r="E26" s="129"/>
    </row>
    <row r="27" spans="1:5" x14ac:dyDescent="0.2">
      <c r="A27" s="62" t="s">
        <v>123</v>
      </c>
      <c r="B27" s="227">
        <v>4996</v>
      </c>
      <c r="C27" s="334">
        <v>6117.0469918699182</v>
      </c>
      <c r="D27" s="227">
        <v>5555.7019712195124</v>
      </c>
      <c r="E27" s="212"/>
    </row>
    <row r="28" spans="1:5" x14ac:dyDescent="0.2">
      <c r="A28" s="62" t="s">
        <v>124</v>
      </c>
      <c r="B28" s="227">
        <v>6137</v>
      </c>
      <c r="C28" s="334">
        <v>8677.8940731707316</v>
      </c>
      <c r="D28" s="227">
        <v>8376.6353210569105</v>
      </c>
      <c r="E28" s="212"/>
    </row>
    <row r="29" spans="1:5" x14ac:dyDescent="0.2">
      <c r="A29" s="249" t="s">
        <v>125</v>
      </c>
      <c r="B29" s="248">
        <v>2232</v>
      </c>
      <c r="C29" s="335">
        <v>2387</v>
      </c>
      <c r="D29" s="248">
        <v>2274</v>
      </c>
      <c r="E29" s="212"/>
    </row>
    <row r="30" spans="1:5" x14ac:dyDescent="0.2">
      <c r="A30" s="62" t="s">
        <v>89</v>
      </c>
      <c r="B30" s="128">
        <v>13365</v>
      </c>
      <c r="C30" s="333">
        <v>17181.94106504065</v>
      </c>
      <c r="D30" s="128">
        <v>16206.337292276423</v>
      </c>
      <c r="E30" s="212"/>
    </row>
    <row r="31" spans="1:5" x14ac:dyDescent="0.2">
      <c r="C31" s="227"/>
      <c r="D31" s="227"/>
    </row>
    <row r="32" spans="1:5" x14ac:dyDescent="0.2">
      <c r="C32" s="227"/>
      <c r="D32" s="227"/>
    </row>
    <row r="33" spans="1:4" x14ac:dyDescent="0.2">
      <c r="A33" s="60" t="s">
        <v>126</v>
      </c>
      <c r="B33" s="60"/>
      <c r="C33" s="60"/>
      <c r="D33" s="60"/>
    </row>
    <row r="34" spans="1:4" x14ac:dyDescent="0.2">
      <c r="A34" s="60"/>
      <c r="B34" s="60"/>
      <c r="C34" s="60"/>
      <c r="D34" s="60"/>
    </row>
    <row r="35" spans="1:4" x14ac:dyDescent="0.2">
      <c r="A35" s="60"/>
      <c r="B35" s="60"/>
      <c r="C35" s="60"/>
      <c r="D35" s="60"/>
    </row>
    <row r="36" spans="1:4" x14ac:dyDescent="0.2">
      <c r="A36" s="287" t="s">
        <v>219</v>
      </c>
      <c r="B36" s="268"/>
      <c r="C36" s="207"/>
      <c r="D36" s="207"/>
    </row>
    <row r="37" spans="1:4" x14ac:dyDescent="0.2">
      <c r="A37" s="117"/>
      <c r="B37" s="117"/>
      <c r="C37" s="419"/>
      <c r="D37" s="207"/>
    </row>
    <row r="38" spans="1:4" x14ac:dyDescent="0.2">
      <c r="A38" s="266">
        <v>1000</v>
      </c>
      <c r="B38" s="140" t="s">
        <v>293</v>
      </c>
      <c r="C38" s="140" t="s">
        <v>271</v>
      </c>
      <c r="D38" s="140" t="s">
        <v>233</v>
      </c>
    </row>
    <row r="39" spans="1:4" x14ac:dyDescent="0.2">
      <c r="A39" s="267"/>
      <c r="B39" s="267"/>
      <c r="C39" s="124"/>
      <c r="D39" s="124"/>
    </row>
    <row r="40" spans="1:4" ht="25.5" x14ac:dyDescent="0.2">
      <c r="A40" s="292" t="s">
        <v>237</v>
      </c>
      <c r="B40" s="292"/>
      <c r="C40" s="207"/>
      <c r="D40" s="207"/>
    </row>
    <row r="41" spans="1:4" x14ac:dyDescent="0.2">
      <c r="A41" s="117" t="s">
        <v>235</v>
      </c>
      <c r="B41" s="313">
        <v>7200</v>
      </c>
      <c r="C41" s="227">
        <v>12444</v>
      </c>
      <c r="D41" s="227">
        <v>12800</v>
      </c>
    </row>
    <row r="42" spans="1:4" x14ac:dyDescent="0.2">
      <c r="A42" s="125" t="s">
        <v>236</v>
      </c>
      <c r="B42" s="314">
        <v>9467</v>
      </c>
      <c r="C42" s="248">
        <v>31082</v>
      </c>
      <c r="D42" s="248">
        <v>16667</v>
      </c>
    </row>
    <row r="43" spans="1:4" x14ac:dyDescent="0.2">
      <c r="A43" s="216" t="s">
        <v>199</v>
      </c>
      <c r="B43" s="227">
        <v>16667</v>
      </c>
      <c r="C43" s="227">
        <v>43526</v>
      </c>
      <c r="D43" s="227">
        <v>29467</v>
      </c>
    </row>
    <row r="44" spans="1:4" x14ac:dyDescent="0.2">
      <c r="A44" s="216" t="s">
        <v>200</v>
      </c>
      <c r="B44" s="315">
        <v>79</v>
      </c>
      <c r="C44" s="227">
        <v>712</v>
      </c>
      <c r="D44" s="227">
        <v>1150</v>
      </c>
    </row>
    <row r="45" spans="1:4" x14ac:dyDescent="0.2">
      <c r="A45" s="216"/>
      <c r="B45" s="216"/>
      <c r="C45" s="227"/>
      <c r="D45" s="227"/>
    </row>
    <row r="46" spans="1:4" x14ac:dyDescent="0.2">
      <c r="A46" s="318" t="s">
        <v>241</v>
      </c>
      <c r="B46" s="117"/>
      <c r="C46" s="207"/>
      <c r="D46" s="207"/>
    </row>
    <row r="47" spans="1:4" x14ac:dyDescent="0.2">
      <c r="A47" s="318" t="s">
        <v>242</v>
      </c>
      <c r="B47" s="117"/>
      <c r="C47" s="207"/>
      <c r="D47" s="207"/>
    </row>
    <row r="48" spans="1:4" x14ac:dyDescent="0.2">
      <c r="A48" s="318" t="s">
        <v>318</v>
      </c>
      <c r="B48" s="117"/>
      <c r="C48" s="207"/>
      <c r="D48" s="207"/>
    </row>
    <row r="49" spans="1:5" x14ac:dyDescent="0.2">
      <c r="A49" s="60"/>
      <c r="B49" s="60"/>
      <c r="C49" s="60"/>
      <c r="D49" s="60"/>
    </row>
    <row r="50" spans="1:5" x14ac:dyDescent="0.2">
      <c r="A50" s="60"/>
      <c r="B50" s="60"/>
      <c r="C50" s="60"/>
      <c r="D50" s="60"/>
    </row>
    <row r="51" spans="1:5" x14ac:dyDescent="0.2">
      <c r="A51" s="143" t="s">
        <v>238</v>
      </c>
      <c r="B51" s="143"/>
      <c r="C51" s="143"/>
      <c r="D51" s="143"/>
    </row>
    <row r="52" spans="1:5" x14ac:dyDescent="0.2">
      <c r="A52" s="144"/>
      <c r="B52" s="144"/>
      <c r="C52" s="419"/>
      <c r="D52" s="144"/>
    </row>
    <row r="53" spans="1:5" x14ac:dyDescent="0.2">
      <c r="A53" s="203">
        <v>1000</v>
      </c>
      <c r="B53" s="140" t="s">
        <v>293</v>
      </c>
      <c r="C53" s="140" t="s">
        <v>271</v>
      </c>
      <c r="D53" s="140" t="s">
        <v>233</v>
      </c>
      <c r="E53" s="210"/>
    </row>
    <row r="54" spans="1:5" x14ac:dyDescent="0.2">
      <c r="A54" s="204"/>
      <c r="B54" s="204"/>
      <c r="C54" s="204"/>
      <c r="D54" s="204"/>
      <c r="E54" s="129"/>
    </row>
    <row r="55" spans="1:5" x14ac:dyDescent="0.2">
      <c r="A55" s="144" t="s">
        <v>239</v>
      </c>
      <c r="B55" s="144"/>
      <c r="C55" s="144"/>
      <c r="D55" s="144"/>
      <c r="E55" s="250"/>
    </row>
    <row r="56" spans="1:5" x14ac:dyDescent="0.2">
      <c r="A56" s="144"/>
      <c r="B56" s="144"/>
      <c r="C56" s="144"/>
      <c r="D56" s="144"/>
      <c r="E56" s="250"/>
    </row>
    <row r="57" spans="1:5" x14ac:dyDescent="0.2">
      <c r="A57" s="62" t="s">
        <v>123</v>
      </c>
      <c r="B57" s="227">
        <v>14018</v>
      </c>
      <c r="C57" s="227"/>
      <c r="D57" s="227">
        <v>14229</v>
      </c>
      <c r="E57" s="212"/>
    </row>
    <row r="58" spans="1:5" x14ac:dyDescent="0.2">
      <c r="A58" s="62" t="s">
        <v>124</v>
      </c>
      <c r="B58" s="227">
        <v>16739</v>
      </c>
      <c r="C58" s="227"/>
      <c r="D58" s="227">
        <v>28940</v>
      </c>
      <c r="E58" s="212"/>
    </row>
    <row r="59" spans="1:5" x14ac:dyDescent="0.2">
      <c r="A59" s="249" t="s">
        <v>127</v>
      </c>
      <c r="B59" s="248">
        <v>909</v>
      </c>
      <c r="C59" s="248"/>
      <c r="D59" s="248">
        <v>2727</v>
      </c>
      <c r="E59" s="212"/>
    </row>
    <row r="60" spans="1:5" x14ac:dyDescent="0.2">
      <c r="A60" s="62" t="s">
        <v>89</v>
      </c>
      <c r="B60" s="227">
        <v>31666</v>
      </c>
      <c r="C60" s="227">
        <v>0</v>
      </c>
      <c r="D60" s="227">
        <v>45896</v>
      </c>
      <c r="E60" s="212"/>
    </row>
    <row r="61" spans="1:5" x14ac:dyDescent="0.2">
      <c r="A61" s="62" t="s">
        <v>145</v>
      </c>
      <c r="B61" s="62">
        <v>-428</v>
      </c>
      <c r="D61" s="227">
        <v>-1129</v>
      </c>
      <c r="E61" s="212"/>
    </row>
    <row r="62" spans="1:5" x14ac:dyDescent="0.2">
      <c r="E62" s="212"/>
    </row>
    <row r="63" spans="1:5" ht="57" customHeight="1" x14ac:dyDescent="0.2">
      <c r="A63" s="426" t="s">
        <v>240</v>
      </c>
      <c r="B63" s="426"/>
      <c r="C63" s="426"/>
      <c r="D63" s="426"/>
      <c r="E63" s="426"/>
    </row>
    <row r="64" spans="1:5" ht="14.25" customHeight="1" x14ac:dyDescent="0.2">
      <c r="A64" s="426"/>
      <c r="B64" s="426"/>
      <c r="C64" s="426"/>
      <c r="D64" s="426"/>
      <c r="E64" s="426"/>
    </row>
    <row r="65" spans="1:4" x14ac:dyDescent="0.2">
      <c r="A65" s="116" t="s">
        <v>204</v>
      </c>
      <c r="B65" s="116"/>
      <c r="C65" s="116"/>
      <c r="D65" s="116"/>
    </row>
    <row r="67" spans="1:4" x14ac:dyDescent="0.2">
      <c r="A67" s="61" t="s">
        <v>205</v>
      </c>
      <c r="B67" s="140" t="s">
        <v>293</v>
      </c>
      <c r="C67" s="140" t="s">
        <v>271</v>
      </c>
      <c r="D67" s="140" t="s">
        <v>233</v>
      </c>
    </row>
    <row r="69" spans="1:4" x14ac:dyDescent="0.2">
      <c r="A69" s="216" t="s">
        <v>206</v>
      </c>
      <c r="B69" s="216"/>
      <c r="C69" s="216"/>
      <c r="D69" s="216"/>
    </row>
    <row r="70" spans="1:4" x14ac:dyDescent="0.2">
      <c r="A70" s="216"/>
      <c r="B70" s="216"/>
      <c r="C70" s="216"/>
      <c r="D70" s="216"/>
    </row>
    <row r="71" spans="1:4" x14ac:dyDescent="0.2">
      <c r="A71" s="216" t="s">
        <v>123</v>
      </c>
      <c r="B71" s="228">
        <v>9735</v>
      </c>
      <c r="C71" s="336">
        <v>3816</v>
      </c>
      <c r="D71" s="228">
        <v>5136</v>
      </c>
    </row>
    <row r="72" spans="1:4" x14ac:dyDescent="0.2">
      <c r="A72" s="217" t="s">
        <v>198</v>
      </c>
      <c r="B72" s="317">
        <v>825</v>
      </c>
      <c r="C72" s="337">
        <v>636</v>
      </c>
      <c r="D72" s="283">
        <v>660</v>
      </c>
    </row>
    <row r="73" spans="1:4" x14ac:dyDescent="0.2">
      <c r="A73" s="216" t="s">
        <v>199</v>
      </c>
      <c r="B73" s="315">
        <v>10560</v>
      </c>
      <c r="C73" s="336">
        <v>4452</v>
      </c>
      <c r="D73" s="228">
        <v>5796</v>
      </c>
    </row>
    <row r="74" spans="1:4" x14ac:dyDescent="0.2">
      <c r="A74" s="216" t="s">
        <v>200</v>
      </c>
      <c r="B74" s="316">
        <v>-73</v>
      </c>
      <c r="C74" s="336">
        <v>356</v>
      </c>
      <c r="D74" s="228">
        <v>136</v>
      </c>
    </row>
    <row r="75" spans="1:4" x14ac:dyDescent="0.2">
      <c r="A75" s="216"/>
      <c r="B75" s="216"/>
      <c r="C75" s="216"/>
      <c r="D75" s="216"/>
    </row>
    <row r="77" spans="1:4" ht="66" customHeight="1" x14ac:dyDescent="0.2">
      <c r="A77" s="425" t="s">
        <v>207</v>
      </c>
      <c r="B77" s="425"/>
      <c r="C77" s="425"/>
      <c r="D77" s="425"/>
    </row>
    <row r="78" spans="1:4" ht="12.75" customHeight="1" x14ac:dyDescent="0.2">
      <c r="A78" s="425"/>
      <c r="B78" s="425"/>
      <c r="C78" s="425"/>
      <c r="D78" s="425"/>
    </row>
    <row r="79" spans="1:4" ht="12.75" customHeight="1" x14ac:dyDescent="0.2">
      <c r="A79" s="60" t="s">
        <v>153</v>
      </c>
      <c r="B79" s="60"/>
      <c r="C79" s="60"/>
      <c r="D79" s="60"/>
    </row>
    <row r="80" spans="1:4" ht="12.75" customHeight="1" x14ac:dyDescent="0.2"/>
    <row r="81" spans="1:6" ht="12.75" customHeight="1" x14ac:dyDescent="0.2">
      <c r="A81" s="61">
        <v>1000</v>
      </c>
      <c r="B81" s="140" t="s">
        <v>293</v>
      </c>
      <c r="C81" s="222" t="s">
        <v>271</v>
      </c>
      <c r="D81" s="222" t="s">
        <v>233</v>
      </c>
      <c r="E81" s="210"/>
    </row>
    <row r="82" spans="1:6" ht="12.75" customHeight="1" x14ac:dyDescent="0.2">
      <c r="E82" s="250"/>
    </row>
    <row r="83" spans="1:6" ht="12.75" customHeight="1" x14ac:dyDescent="0.2">
      <c r="A83" s="62" t="s">
        <v>202</v>
      </c>
      <c r="E83" s="250"/>
    </row>
    <row r="84" spans="1:6" ht="12.75" customHeight="1" x14ac:dyDescent="0.2">
      <c r="A84" s="62" t="s">
        <v>154</v>
      </c>
      <c r="B84" s="62">
        <v>0</v>
      </c>
      <c r="C84" s="144">
        <v>1099</v>
      </c>
      <c r="D84" s="62">
        <v>775</v>
      </c>
      <c r="E84" s="212"/>
    </row>
    <row r="85" spans="1:6" x14ac:dyDescent="0.2">
      <c r="A85" s="62" t="s">
        <v>145</v>
      </c>
      <c r="B85" s="62">
        <v>0</v>
      </c>
      <c r="C85" s="144">
        <v>-6</v>
      </c>
      <c r="D85" s="62">
        <v>4</v>
      </c>
      <c r="E85" s="250"/>
    </row>
    <row r="86" spans="1:6" x14ac:dyDescent="0.2">
      <c r="C86" s="144"/>
      <c r="E86" s="250"/>
    </row>
    <row r="87" spans="1:6" x14ac:dyDescent="0.2">
      <c r="A87" s="62" t="s">
        <v>203</v>
      </c>
    </row>
    <row r="88" spans="1:6" x14ac:dyDescent="0.2">
      <c r="A88" s="62" t="s">
        <v>155</v>
      </c>
    </row>
    <row r="90" spans="1:6" x14ac:dyDescent="0.2">
      <c r="A90" s="117"/>
      <c r="B90" s="117"/>
      <c r="C90" s="207"/>
      <c r="D90" s="207"/>
      <c r="E90" s="207"/>
      <c r="F90" s="207"/>
    </row>
    <row r="91" spans="1:6" x14ac:dyDescent="0.2">
      <c r="A91" s="287"/>
      <c r="B91" s="287"/>
      <c r="C91" s="420"/>
      <c r="D91" s="420"/>
      <c r="E91" s="207"/>
      <c r="F91" s="207"/>
    </row>
    <row r="92" spans="1:6" x14ac:dyDescent="0.2">
      <c r="A92" s="272"/>
      <c r="B92" s="272"/>
      <c r="C92" s="420"/>
      <c r="D92" s="420"/>
      <c r="E92" s="207"/>
      <c r="F92" s="207"/>
    </row>
    <row r="93" spans="1:6" x14ac:dyDescent="0.2">
      <c r="A93" s="288"/>
      <c r="B93" s="210"/>
      <c r="C93" s="290"/>
      <c r="D93" s="291"/>
      <c r="E93" s="124"/>
      <c r="F93" s="207"/>
    </row>
    <row r="94" spans="1:6" x14ac:dyDescent="0.2">
      <c r="A94" s="288"/>
      <c r="B94" s="288"/>
      <c r="C94" s="289"/>
      <c r="D94" s="289"/>
      <c r="E94" s="124"/>
      <c r="F94" s="207"/>
    </row>
    <row r="95" spans="1:6" x14ac:dyDescent="0.2">
      <c r="A95" s="421"/>
      <c r="B95" s="421"/>
      <c r="C95" s="420"/>
      <c r="D95" s="420"/>
      <c r="E95" s="208"/>
      <c r="F95" s="207"/>
    </row>
    <row r="96" spans="1:6" x14ac:dyDescent="0.2">
      <c r="A96" s="272"/>
      <c r="B96" s="272"/>
      <c r="C96" s="212"/>
      <c r="D96" s="212"/>
      <c r="E96" s="118"/>
      <c r="F96" s="207"/>
    </row>
    <row r="97" spans="1:6" x14ac:dyDescent="0.2">
      <c r="A97" s="272"/>
      <c r="B97" s="272"/>
      <c r="C97" s="212"/>
      <c r="D97" s="212"/>
      <c r="E97" s="270"/>
      <c r="F97" s="207"/>
    </row>
    <row r="98" spans="1:6" x14ac:dyDescent="0.2">
      <c r="A98" s="422"/>
      <c r="B98" s="212"/>
      <c r="C98" s="212"/>
      <c r="D98" s="212"/>
      <c r="E98" s="269"/>
      <c r="F98" s="207"/>
    </row>
    <row r="99" spans="1:6" x14ac:dyDescent="0.2">
      <c r="A99" s="422"/>
      <c r="B99" s="422"/>
      <c r="C99" s="212"/>
      <c r="D99" s="212"/>
      <c r="E99" s="269"/>
      <c r="F99" s="207"/>
    </row>
    <row r="100" spans="1:6" x14ac:dyDescent="0.2">
      <c r="A100" s="216"/>
      <c r="B100" s="216"/>
      <c r="C100" s="227"/>
      <c r="D100" s="227"/>
      <c r="E100" s="269"/>
      <c r="F100" s="207"/>
    </row>
    <row r="101" spans="1:6" x14ac:dyDescent="0.2">
      <c r="A101" s="117"/>
      <c r="B101" s="117"/>
      <c r="C101" s="207"/>
      <c r="D101" s="207"/>
      <c r="E101" s="207"/>
      <c r="F101" s="207"/>
    </row>
    <row r="102" spans="1:6" x14ac:dyDescent="0.2">
      <c r="A102" s="117"/>
      <c r="B102" s="117"/>
      <c r="C102" s="207"/>
      <c r="D102" s="207"/>
      <c r="E102" s="207"/>
      <c r="F102" s="207"/>
    </row>
    <row r="103" spans="1:6" x14ac:dyDescent="0.2">
      <c r="A103" s="117"/>
      <c r="B103" s="117"/>
      <c r="C103" s="207"/>
      <c r="D103" s="207"/>
      <c r="E103" s="207"/>
      <c r="F103" s="207"/>
    </row>
  </sheetData>
  <mergeCells count="4">
    <mergeCell ref="A77:D77"/>
    <mergeCell ref="A78:D78"/>
    <mergeCell ref="A63:E63"/>
    <mergeCell ref="A64:E64"/>
  </mergeCells>
  <phoneticPr fontId="9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J43"/>
  <sheetViews>
    <sheetView zoomScaleNormal="100" workbookViewId="0"/>
  </sheetViews>
  <sheetFormatPr defaultRowHeight="12.75" x14ac:dyDescent="0.2"/>
  <cols>
    <col min="1" max="1" width="65.42578125" style="151" bestFit="1" customWidth="1"/>
    <col min="2" max="2" width="9.85546875" style="150" customWidth="1"/>
    <col min="3" max="4" width="12.28515625" style="150" customWidth="1"/>
    <col min="5" max="5" width="9.85546875" style="148" customWidth="1"/>
    <col min="6" max="6" width="10.28515625" style="148" customWidth="1"/>
    <col min="7" max="7" width="12.7109375" style="149" bestFit="1" customWidth="1"/>
    <col min="8" max="8" width="47.85546875" style="151" bestFit="1" customWidth="1"/>
    <col min="9" max="9" width="9.28515625" style="151" customWidth="1"/>
    <col min="10" max="16384" width="9.140625" style="151"/>
  </cols>
  <sheetData>
    <row r="1" spans="1:10" x14ac:dyDescent="0.2">
      <c r="A1" s="147" t="s">
        <v>93</v>
      </c>
      <c r="B1" s="164"/>
      <c r="C1" s="164"/>
      <c r="D1" s="164"/>
      <c r="E1" s="271"/>
    </row>
    <row r="2" spans="1:10" x14ac:dyDescent="0.2">
      <c r="A2" s="147"/>
      <c r="B2" s="164"/>
      <c r="C2" s="164"/>
      <c r="D2" s="164"/>
      <c r="E2" s="271"/>
    </row>
    <row r="3" spans="1:10" ht="15.75" x14ac:dyDescent="0.25">
      <c r="A3" s="168" t="s">
        <v>244</v>
      </c>
      <c r="B3" s="168"/>
      <c r="C3" s="389"/>
      <c r="D3" s="168"/>
      <c r="E3" s="152"/>
      <c r="F3" s="152"/>
      <c r="G3" s="153"/>
      <c r="H3" s="154"/>
    </row>
    <row r="4" spans="1:10" x14ac:dyDescent="0.2">
      <c r="A4" s="241"/>
      <c r="B4" s="242"/>
      <c r="C4" s="392"/>
      <c r="D4" s="393"/>
      <c r="E4" s="394"/>
      <c r="F4" s="243"/>
      <c r="G4" s="151"/>
    </row>
    <row r="5" spans="1:10" x14ac:dyDescent="0.2">
      <c r="A5" s="235" t="s">
        <v>90</v>
      </c>
      <c r="B5" s="155" t="s">
        <v>278</v>
      </c>
      <c r="C5" s="155" t="s">
        <v>231</v>
      </c>
      <c r="D5" s="155" t="s">
        <v>279</v>
      </c>
      <c r="E5" s="155" t="s">
        <v>232</v>
      </c>
      <c r="F5" s="151"/>
      <c r="G5" s="151"/>
      <c r="H5" s="240"/>
      <c r="I5" s="240"/>
      <c r="J5" s="240"/>
    </row>
    <row r="6" spans="1:10" x14ac:dyDescent="0.2">
      <c r="E6" s="150"/>
      <c r="F6" s="151"/>
      <c r="G6" s="151"/>
      <c r="H6" s="240"/>
      <c r="I6" s="240"/>
      <c r="J6" s="240"/>
    </row>
    <row r="7" spans="1:10" s="150" customFormat="1" ht="12.75" customHeight="1" x14ac:dyDescent="0.2">
      <c r="A7" s="236" t="s">
        <v>13</v>
      </c>
      <c r="B7" s="156">
        <v>-1338</v>
      </c>
      <c r="C7" s="156">
        <v>7056</v>
      </c>
      <c r="D7" s="156">
        <v>22183</v>
      </c>
      <c r="E7" s="156">
        <v>34452</v>
      </c>
      <c r="F7" s="343"/>
      <c r="G7" s="343"/>
      <c r="H7" s="339"/>
      <c r="I7" s="340"/>
      <c r="J7" s="341"/>
    </row>
    <row r="8" spans="1:10" s="150" customFormat="1" ht="12.75" customHeight="1" x14ac:dyDescent="0.2">
      <c r="A8" s="236"/>
      <c r="B8" s="156"/>
      <c r="C8" s="156"/>
      <c r="D8" s="156"/>
      <c r="E8" s="156"/>
      <c r="F8" s="343"/>
      <c r="G8" s="343"/>
      <c r="H8" s="339"/>
      <c r="I8" s="340"/>
      <c r="J8" s="341"/>
    </row>
    <row r="9" spans="1:10" s="150" customFormat="1" x14ac:dyDescent="0.2">
      <c r="A9" s="237" t="s">
        <v>272</v>
      </c>
      <c r="B9" s="156"/>
      <c r="C9" s="156"/>
      <c r="D9" s="156"/>
      <c r="E9" s="156"/>
      <c r="F9" s="343"/>
      <c r="G9" s="343"/>
      <c r="H9" s="339"/>
      <c r="I9" s="340"/>
      <c r="J9" s="341"/>
    </row>
    <row r="10" spans="1:10" s="150" customFormat="1" ht="12.75" customHeight="1" x14ac:dyDescent="0.2">
      <c r="A10" s="236"/>
      <c r="B10" s="156"/>
      <c r="C10" s="156"/>
      <c r="D10" s="156"/>
      <c r="E10" s="156"/>
      <c r="F10" s="343"/>
      <c r="G10" s="343"/>
      <c r="H10" s="339"/>
      <c r="I10" s="340"/>
      <c r="J10" s="341"/>
    </row>
    <row r="11" spans="1:10" s="150" customFormat="1" x14ac:dyDescent="0.2">
      <c r="A11" s="325" t="s">
        <v>250</v>
      </c>
      <c r="B11" s="326">
        <v>66.78</v>
      </c>
      <c r="C11" s="326">
        <v>-189</v>
      </c>
      <c r="D11" s="326">
        <v>66.78</v>
      </c>
      <c r="E11" s="326">
        <v>-189</v>
      </c>
      <c r="F11" s="343"/>
      <c r="G11" s="343"/>
      <c r="H11" s="339"/>
      <c r="I11" s="340"/>
      <c r="J11" s="341"/>
    </row>
    <row r="12" spans="1:10" s="150" customFormat="1" x14ac:dyDescent="0.2">
      <c r="A12" s="327" t="s">
        <v>275</v>
      </c>
      <c r="B12" s="156">
        <v>66.78</v>
      </c>
      <c r="C12" s="156">
        <v>-189</v>
      </c>
      <c r="D12" s="156">
        <v>66.78</v>
      </c>
      <c r="E12" s="156">
        <v>-189</v>
      </c>
      <c r="F12" s="343"/>
      <c r="G12" s="343"/>
      <c r="H12" s="339"/>
      <c r="I12" s="340"/>
      <c r="J12" s="341"/>
    </row>
    <row r="13" spans="1:10" s="150" customFormat="1" x14ac:dyDescent="0.2">
      <c r="B13" s="156"/>
      <c r="C13" s="156"/>
      <c r="D13" s="156"/>
      <c r="E13" s="156"/>
      <c r="F13" s="343"/>
      <c r="G13" s="343"/>
      <c r="H13" s="339"/>
      <c r="I13" s="340"/>
      <c r="J13" s="341"/>
    </row>
    <row r="14" spans="1:10" s="150" customFormat="1" x14ac:dyDescent="0.2">
      <c r="A14" s="324" t="s">
        <v>273</v>
      </c>
      <c r="B14" s="156"/>
      <c r="C14" s="156"/>
      <c r="D14" s="156"/>
      <c r="E14" s="156"/>
      <c r="F14" s="343"/>
      <c r="G14" s="343"/>
      <c r="H14" s="339"/>
      <c r="I14" s="340"/>
      <c r="J14" s="341"/>
    </row>
    <row r="15" spans="1:10" s="150" customFormat="1" x14ac:dyDescent="0.2">
      <c r="B15" s="156"/>
      <c r="C15" s="156"/>
      <c r="D15" s="156"/>
      <c r="E15" s="156"/>
      <c r="F15" s="343"/>
      <c r="G15" s="343"/>
      <c r="H15" s="339"/>
      <c r="I15" s="340"/>
      <c r="J15" s="341"/>
    </row>
    <row r="16" spans="1:10" s="148" customFormat="1" ht="12.75" customHeight="1" x14ac:dyDescent="0.2">
      <c r="A16" s="232" t="s">
        <v>147</v>
      </c>
      <c r="B16" s="232">
        <v>-486.529</v>
      </c>
      <c r="C16" s="232">
        <v>-700</v>
      </c>
      <c r="D16" s="232">
        <v>-367.529</v>
      </c>
      <c r="E16" s="232">
        <v>1098</v>
      </c>
      <c r="F16" s="343"/>
      <c r="G16" s="343"/>
      <c r="H16" s="342"/>
      <c r="I16" s="340"/>
      <c r="J16" s="340"/>
    </row>
    <row r="17" spans="1:10" s="148" customFormat="1" ht="12.75" customHeight="1" x14ac:dyDescent="0.2">
      <c r="A17" s="232" t="s">
        <v>213</v>
      </c>
      <c r="B17" s="232"/>
      <c r="C17" s="232"/>
      <c r="D17" s="232"/>
      <c r="E17" s="232"/>
      <c r="F17" s="343"/>
      <c r="G17" s="343"/>
      <c r="H17" s="342"/>
      <c r="I17" s="340"/>
      <c r="J17" s="340"/>
    </row>
    <row r="18" spans="1:10" s="148" customFormat="1" ht="12.75" customHeight="1" x14ac:dyDescent="0.2">
      <c r="A18" s="232" t="s">
        <v>214</v>
      </c>
      <c r="B18" s="232"/>
      <c r="C18" s="232"/>
      <c r="D18" s="232"/>
      <c r="E18" s="232"/>
      <c r="F18" s="343"/>
      <c r="G18" s="343"/>
      <c r="H18" s="342"/>
      <c r="I18" s="340"/>
      <c r="J18" s="340"/>
    </row>
    <row r="19" spans="1:10" s="148" customFormat="1" ht="12.75" customHeight="1" x14ac:dyDescent="0.2">
      <c r="A19" s="234" t="s">
        <v>169</v>
      </c>
      <c r="B19" s="233">
        <v>-0.20000000000000018</v>
      </c>
      <c r="C19" s="233">
        <v>1</v>
      </c>
      <c r="D19" s="233">
        <v>-2.2000000000000002</v>
      </c>
      <c r="E19" s="233">
        <v>2</v>
      </c>
      <c r="F19" s="343"/>
      <c r="G19" s="343"/>
      <c r="H19" s="342"/>
      <c r="I19" s="340"/>
      <c r="J19" s="340"/>
    </row>
    <row r="20" spans="1:10" s="148" customFormat="1" ht="12.75" hidden="1" customHeight="1" x14ac:dyDescent="0.2">
      <c r="A20" s="234" t="s">
        <v>170</v>
      </c>
      <c r="B20" s="234"/>
      <c r="C20" s="234"/>
      <c r="D20" s="234"/>
      <c r="E20" s="234"/>
      <c r="F20" s="343"/>
      <c r="G20" s="343"/>
      <c r="H20" s="342"/>
      <c r="I20" s="340"/>
      <c r="J20" s="340"/>
    </row>
    <row r="21" spans="1:10" s="148" customFormat="1" ht="12.75" customHeight="1" x14ac:dyDescent="0.2">
      <c r="A21" s="232" t="s">
        <v>215</v>
      </c>
      <c r="B21" s="157">
        <v>-0.20000000000000018</v>
      </c>
      <c r="C21" s="157">
        <v>1</v>
      </c>
      <c r="D21" s="157">
        <v>-2.2000000000000002</v>
      </c>
      <c r="E21" s="157">
        <v>2</v>
      </c>
      <c r="F21" s="343"/>
      <c r="G21" s="343"/>
      <c r="H21" s="342"/>
      <c r="I21" s="340"/>
      <c r="J21" s="340"/>
    </row>
    <row r="22" spans="1:10" s="148" customFormat="1" ht="12.75" customHeight="1" x14ac:dyDescent="0.2">
      <c r="A22" s="238" t="s">
        <v>92</v>
      </c>
      <c r="B22" s="157">
        <v>-237.79899999999998</v>
      </c>
      <c r="C22" s="157">
        <v>-141</v>
      </c>
      <c r="D22" s="157">
        <v>-426.79899999999998</v>
      </c>
      <c r="E22" s="157">
        <v>627</v>
      </c>
      <c r="F22" s="343"/>
      <c r="G22" s="343"/>
      <c r="H22" s="342"/>
      <c r="I22" s="340"/>
      <c r="J22" s="340"/>
    </row>
    <row r="23" spans="1:10" s="148" customFormat="1" ht="12.75" customHeight="1" x14ac:dyDescent="0.2">
      <c r="A23" s="322" t="s">
        <v>216</v>
      </c>
      <c r="B23" s="224">
        <v>-8.9969999999999999</v>
      </c>
      <c r="C23" s="224">
        <v>-1</v>
      </c>
      <c r="D23" s="224">
        <v>-30.997</v>
      </c>
      <c r="E23" s="224">
        <v>10</v>
      </c>
      <c r="F23" s="343"/>
      <c r="G23" s="343"/>
      <c r="H23" s="160"/>
    </row>
    <row r="24" spans="1:10" s="154" customFormat="1" ht="25.5" customHeight="1" x14ac:dyDescent="0.2">
      <c r="A24" s="323" t="s">
        <v>274</v>
      </c>
      <c r="B24" s="215">
        <v>-733.52499999999998</v>
      </c>
      <c r="C24" s="215">
        <v>-841</v>
      </c>
      <c r="D24" s="215">
        <v>-827.52499999999998</v>
      </c>
      <c r="E24" s="215">
        <v>1737</v>
      </c>
      <c r="F24" s="343"/>
      <c r="G24" s="343"/>
      <c r="H24" s="161"/>
    </row>
    <row r="25" spans="1:10" s="154" customFormat="1" ht="12.75" customHeight="1" x14ac:dyDescent="0.2">
      <c r="A25" s="324" t="s">
        <v>171</v>
      </c>
      <c r="B25" s="214">
        <v>-2004.7450000000001</v>
      </c>
      <c r="C25" s="214">
        <v>6026</v>
      </c>
      <c r="D25" s="214">
        <v>21422.254999999997</v>
      </c>
      <c r="E25" s="214">
        <v>36000</v>
      </c>
      <c r="F25" s="343"/>
      <c r="G25" s="343"/>
      <c r="H25" s="162"/>
      <c r="I25" s="344"/>
    </row>
    <row r="26" spans="1:10" s="154" customFormat="1" ht="12.75" customHeight="1" x14ac:dyDescent="0.2">
      <c r="A26" s="237"/>
      <c r="B26" s="225"/>
      <c r="C26" s="225"/>
      <c r="D26" s="225"/>
      <c r="E26" s="225"/>
      <c r="F26" s="343"/>
      <c r="G26" s="343"/>
      <c r="H26" s="162"/>
    </row>
    <row r="27" spans="1:10" ht="12.75" customHeight="1" x14ac:dyDescent="0.2">
      <c r="A27" s="239" t="s">
        <v>172</v>
      </c>
      <c r="B27" s="226"/>
      <c r="C27" s="226"/>
      <c r="D27" s="226"/>
      <c r="E27" s="226"/>
      <c r="F27" s="343"/>
      <c r="G27" s="343"/>
      <c r="H27" s="163"/>
      <c r="I27" s="154"/>
    </row>
    <row r="28" spans="1:10" ht="12.75" customHeight="1" x14ac:dyDescent="0.2">
      <c r="A28" s="240" t="s">
        <v>15</v>
      </c>
      <c r="B28" s="156">
        <v>-1995.211000000003</v>
      </c>
      <c r="C28" s="156">
        <v>6026</v>
      </c>
      <c r="D28" s="156">
        <v>21455.788999999997</v>
      </c>
      <c r="E28" s="156">
        <v>35997</v>
      </c>
      <c r="F28" s="343"/>
      <c r="G28" s="343"/>
      <c r="H28" s="163"/>
      <c r="I28" s="154"/>
    </row>
    <row r="29" spans="1:10" ht="12.75" customHeight="1" x14ac:dyDescent="0.2">
      <c r="A29" s="2" t="s">
        <v>208</v>
      </c>
      <c r="B29" s="156">
        <v>-8.5339999999999989</v>
      </c>
      <c r="C29" s="156">
        <v>0</v>
      </c>
      <c r="D29" s="156">
        <v>-33.533999999999999</v>
      </c>
      <c r="E29" s="156">
        <v>3</v>
      </c>
      <c r="F29" s="343"/>
      <c r="G29" s="343"/>
      <c r="H29" s="244"/>
      <c r="I29" s="154"/>
      <c r="J29" s="154"/>
    </row>
    <row r="30" spans="1:10" x14ac:dyDescent="0.2">
      <c r="F30" s="157"/>
      <c r="G30" s="218"/>
      <c r="H30" s="244"/>
      <c r="I30" s="244"/>
    </row>
    <row r="32" spans="1:10" ht="15.75" x14ac:dyDescent="0.25">
      <c r="A32" s="345" t="s">
        <v>280</v>
      </c>
      <c r="B32" s="152"/>
      <c r="C32" s="153"/>
      <c r="D32" s="346"/>
      <c r="E32" s="150"/>
      <c r="F32" s="149"/>
      <c r="G32" s="347"/>
    </row>
    <row r="33" spans="1:7" ht="15.75" x14ac:dyDescent="0.25">
      <c r="A33" s="345"/>
      <c r="B33" s="152"/>
      <c r="C33" s="348"/>
      <c r="D33" s="346"/>
      <c r="E33" s="150"/>
      <c r="F33" s="348"/>
      <c r="G33" s="347"/>
    </row>
    <row r="34" spans="1:7" x14ac:dyDescent="0.2">
      <c r="A34" s="241"/>
      <c r="B34" s="349"/>
      <c r="C34" s="350" t="s">
        <v>287</v>
      </c>
      <c r="D34" s="351"/>
      <c r="E34" s="349"/>
      <c r="F34" s="350" t="s">
        <v>281</v>
      </c>
      <c r="G34" s="352"/>
    </row>
    <row r="35" spans="1:7" ht="25.5" x14ac:dyDescent="0.2">
      <c r="A35" s="235" t="s">
        <v>90</v>
      </c>
      <c r="B35" s="353" t="s">
        <v>282</v>
      </c>
      <c r="C35" s="354" t="s">
        <v>283</v>
      </c>
      <c r="D35" s="355" t="s">
        <v>284</v>
      </c>
      <c r="E35" s="353" t="s">
        <v>282</v>
      </c>
      <c r="F35" s="354" t="s">
        <v>283</v>
      </c>
      <c r="G35" s="356" t="s">
        <v>284</v>
      </c>
    </row>
    <row r="36" spans="1:7" x14ac:dyDescent="0.2">
      <c r="B36" s="357"/>
      <c r="C36" s="357"/>
      <c r="D36" s="358"/>
      <c r="E36" s="357"/>
      <c r="F36" s="357"/>
      <c r="G36" s="359"/>
    </row>
    <row r="37" spans="1:7" x14ac:dyDescent="0.2">
      <c r="A37" s="360" t="s">
        <v>147</v>
      </c>
      <c r="B37" s="157">
        <v>-458.029</v>
      </c>
      <c r="C37" s="157">
        <v>90.5</v>
      </c>
      <c r="D37" s="361">
        <v>-367.529</v>
      </c>
      <c r="E37" s="157">
        <v>1454</v>
      </c>
      <c r="F37" s="157">
        <v>-356</v>
      </c>
      <c r="G37" s="357">
        <v>1098</v>
      </c>
    </row>
    <row r="38" spans="1:7" x14ac:dyDescent="0.2">
      <c r="A38" s="232" t="s">
        <v>213</v>
      </c>
      <c r="B38" s="157"/>
      <c r="C38" s="157"/>
      <c r="D38" s="361"/>
      <c r="E38" s="157"/>
      <c r="F38" s="357"/>
      <c r="G38" s="357"/>
    </row>
    <row r="39" spans="1:7" x14ac:dyDescent="0.2">
      <c r="A39" s="360" t="s">
        <v>285</v>
      </c>
      <c r="B39" s="157">
        <v>-2.9140000000000001</v>
      </c>
      <c r="C39" s="157">
        <v>0.71399999999999997</v>
      </c>
      <c r="D39" s="361">
        <v>-2.2000000000000002</v>
      </c>
      <c r="E39" s="157">
        <v>2</v>
      </c>
      <c r="F39" s="357"/>
      <c r="G39" s="357">
        <v>2</v>
      </c>
    </row>
    <row r="40" spans="1:7" x14ac:dyDescent="0.2">
      <c r="A40" s="172" t="s">
        <v>92</v>
      </c>
      <c r="B40" s="157">
        <v>-426.79899999999998</v>
      </c>
      <c r="C40" s="357"/>
      <c r="D40" s="361">
        <v>-426.79899999999998</v>
      </c>
      <c r="E40" s="157">
        <v>694</v>
      </c>
      <c r="F40" s="357">
        <v>-67</v>
      </c>
      <c r="G40" s="357">
        <v>627</v>
      </c>
    </row>
    <row r="41" spans="1:7" x14ac:dyDescent="0.2">
      <c r="A41" s="322" t="s">
        <v>216</v>
      </c>
      <c r="B41" s="362">
        <v>-30.997</v>
      </c>
      <c r="C41" s="362"/>
      <c r="D41" s="363">
        <v>-30.997</v>
      </c>
      <c r="E41" s="362">
        <v>10</v>
      </c>
      <c r="F41" s="362"/>
      <c r="G41" s="362">
        <v>10</v>
      </c>
    </row>
    <row r="42" spans="1:7" x14ac:dyDescent="0.2">
      <c r="A42" s="151" t="s">
        <v>286</v>
      </c>
      <c r="B42" s="157">
        <v>-918.73899999999992</v>
      </c>
      <c r="C42" s="157">
        <v>91.213999999999999</v>
      </c>
      <c r="D42" s="361">
        <v>-827.52499999999986</v>
      </c>
      <c r="E42" s="157">
        <v>2160</v>
      </c>
      <c r="F42" s="157">
        <v>-423</v>
      </c>
      <c r="G42" s="357">
        <v>1737</v>
      </c>
    </row>
    <row r="43" spans="1:7" x14ac:dyDescent="0.2">
      <c r="C43" s="157"/>
      <c r="D43" s="157"/>
      <c r="E43" s="157"/>
    </row>
  </sheetData>
  <phoneticPr fontId="30" type="noConversion"/>
  <pageMargins left="0.72" right="0.42" top="0.98425196850393704" bottom="0" header="0.79" footer="0.4921259845"/>
  <pageSetup paperSize="9" scale="6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G90"/>
  <sheetViews>
    <sheetView zoomScaleNormal="100" workbookViewId="0"/>
  </sheetViews>
  <sheetFormatPr defaultRowHeight="12.75" x14ac:dyDescent="0.2"/>
  <cols>
    <col min="1" max="1" width="40.85546875" style="2" customWidth="1"/>
    <col min="2" max="2" width="10.140625" style="2" bestFit="1" customWidth="1"/>
    <col min="3" max="3" width="11" style="84" customWidth="1"/>
    <col min="4" max="4" width="9.140625" style="2"/>
    <col min="5" max="5" width="10" style="2" bestFit="1" customWidth="1"/>
    <col min="6" max="16384" width="9.140625" style="2"/>
  </cols>
  <sheetData>
    <row r="1" spans="1:5" x14ac:dyDescent="0.2">
      <c r="A1" s="147" t="s">
        <v>93</v>
      </c>
    </row>
    <row r="3" spans="1:5" ht="15.75" x14ac:dyDescent="0.25">
      <c r="A3" s="1" t="s">
        <v>150</v>
      </c>
      <c r="B3" s="390"/>
      <c r="C3" s="395"/>
    </row>
    <row r="4" spans="1:5" x14ac:dyDescent="0.2">
      <c r="A4" s="15"/>
      <c r="C4" s="265"/>
    </row>
    <row r="5" spans="1:5" x14ac:dyDescent="0.2">
      <c r="A5" s="68" t="s">
        <v>90</v>
      </c>
      <c r="B5" s="87" t="s">
        <v>293</v>
      </c>
      <c r="C5" s="87" t="s">
        <v>233</v>
      </c>
    </row>
    <row r="6" spans="1:5" x14ac:dyDescent="0.2">
      <c r="A6" s="15"/>
      <c r="B6" s="84"/>
    </row>
    <row r="7" spans="1:5" x14ac:dyDescent="0.2">
      <c r="A7" s="4" t="s">
        <v>19</v>
      </c>
      <c r="B7" s="81"/>
      <c r="C7" s="81"/>
    </row>
    <row r="8" spans="1:5" x14ac:dyDescent="0.2">
      <c r="B8" s="81"/>
      <c r="C8" s="81"/>
    </row>
    <row r="9" spans="1:5" x14ac:dyDescent="0.2">
      <c r="A9" s="4" t="s">
        <v>20</v>
      </c>
      <c r="B9" s="81"/>
      <c r="C9" s="81"/>
    </row>
    <row r="10" spans="1:5" x14ac:dyDescent="0.2">
      <c r="A10" s="4"/>
      <c r="B10" s="81"/>
      <c r="C10" s="81"/>
    </row>
    <row r="11" spans="1:5" x14ac:dyDescent="0.2">
      <c r="A11" s="7" t="s">
        <v>21</v>
      </c>
      <c r="B11" s="81"/>
      <c r="C11" s="81"/>
    </row>
    <row r="12" spans="1:5" x14ac:dyDescent="0.2">
      <c r="A12" s="16" t="s">
        <v>22</v>
      </c>
      <c r="B12" s="81">
        <v>112818</v>
      </c>
      <c r="C12" s="81">
        <v>120189</v>
      </c>
      <c r="D12" s="5"/>
      <c r="E12" s="5"/>
    </row>
    <row r="13" spans="1:5" x14ac:dyDescent="0.2">
      <c r="A13" s="18" t="s">
        <v>185</v>
      </c>
      <c r="B13" s="81">
        <v>5071</v>
      </c>
      <c r="C13" s="81">
        <v>7880</v>
      </c>
      <c r="D13" s="5"/>
    </row>
    <row r="14" spans="1:5" x14ac:dyDescent="0.2">
      <c r="A14" s="18" t="s">
        <v>186</v>
      </c>
      <c r="B14" s="81">
        <v>397</v>
      </c>
      <c r="C14" s="81">
        <v>1810</v>
      </c>
      <c r="D14" s="5"/>
    </row>
    <row r="15" spans="1:5" x14ac:dyDescent="0.2">
      <c r="A15" s="18" t="s">
        <v>335</v>
      </c>
      <c r="B15" s="81">
        <v>36</v>
      </c>
      <c r="C15" s="81">
        <v>57</v>
      </c>
      <c r="D15" s="5"/>
    </row>
    <row r="16" spans="1:5" x14ac:dyDescent="0.2">
      <c r="A16" s="17" t="s">
        <v>23</v>
      </c>
      <c r="B16" s="82">
        <v>7993</v>
      </c>
      <c r="C16" s="82">
        <v>8494</v>
      </c>
      <c r="D16" s="5"/>
    </row>
    <row r="17" spans="1:5" x14ac:dyDescent="0.2">
      <c r="A17" s="15"/>
      <c r="B17" s="83">
        <v>126315</v>
      </c>
      <c r="C17" s="83">
        <v>138430</v>
      </c>
      <c r="D17" s="81"/>
      <c r="E17" s="81"/>
    </row>
    <row r="18" spans="1:5" x14ac:dyDescent="0.2">
      <c r="A18" s="2" t="s">
        <v>24</v>
      </c>
      <c r="B18" s="81"/>
      <c r="C18" s="81"/>
      <c r="D18" s="81"/>
      <c r="E18" s="84"/>
    </row>
    <row r="19" spans="1:5" x14ac:dyDescent="0.2">
      <c r="A19" s="18" t="s">
        <v>25</v>
      </c>
      <c r="B19" s="81">
        <v>3750</v>
      </c>
      <c r="C19" s="81">
        <v>3844</v>
      </c>
      <c r="D19" s="81"/>
      <c r="E19" s="84"/>
    </row>
    <row r="20" spans="1:5" x14ac:dyDescent="0.2">
      <c r="A20" s="18" t="s">
        <v>26</v>
      </c>
      <c r="B20" s="81">
        <v>49744</v>
      </c>
      <c r="C20" s="81">
        <v>52393</v>
      </c>
      <c r="D20" s="81"/>
      <c r="E20" s="84"/>
    </row>
    <row r="21" spans="1:5" x14ac:dyDescent="0.2">
      <c r="A21" s="18" t="s">
        <v>27</v>
      </c>
      <c r="B21" s="81">
        <v>115797</v>
      </c>
      <c r="C21" s="81">
        <v>121179</v>
      </c>
      <c r="D21" s="81"/>
      <c r="E21" s="84"/>
    </row>
    <row r="22" spans="1:5" x14ac:dyDescent="0.2">
      <c r="A22" s="19" t="s">
        <v>28</v>
      </c>
      <c r="B22" s="81">
        <v>85</v>
      </c>
      <c r="C22" s="81">
        <v>86</v>
      </c>
      <c r="D22" s="81"/>
      <c r="E22" s="84"/>
    </row>
    <row r="23" spans="1:5" x14ac:dyDescent="0.2">
      <c r="A23" s="20" t="s">
        <v>29</v>
      </c>
      <c r="B23" s="82">
        <v>2157</v>
      </c>
      <c r="C23" s="82">
        <v>2657</v>
      </c>
      <c r="D23" s="81"/>
      <c r="E23" s="84"/>
    </row>
    <row r="24" spans="1:5" x14ac:dyDescent="0.2">
      <c r="A24" s="8"/>
      <c r="B24" s="83">
        <v>171533</v>
      </c>
      <c r="C24" s="83">
        <v>180159</v>
      </c>
      <c r="D24" s="81"/>
      <c r="E24" s="84"/>
    </row>
    <row r="25" spans="1:5" x14ac:dyDescent="0.2">
      <c r="A25" s="7" t="s">
        <v>30</v>
      </c>
      <c r="B25" s="81"/>
      <c r="C25" s="81"/>
      <c r="D25" s="81"/>
      <c r="E25" s="84"/>
    </row>
    <row r="26" spans="1:5" x14ac:dyDescent="0.2">
      <c r="A26" s="16" t="s">
        <v>269</v>
      </c>
      <c r="B26" s="81">
        <v>1</v>
      </c>
      <c r="C26" s="81"/>
      <c r="D26" s="81"/>
      <c r="E26" s="84"/>
    </row>
    <row r="27" spans="1:5" x14ac:dyDescent="0.2">
      <c r="A27" s="16" t="s">
        <v>31</v>
      </c>
      <c r="B27" s="81">
        <v>4251</v>
      </c>
      <c r="C27" s="81">
        <v>7284</v>
      </c>
      <c r="D27" s="81"/>
      <c r="E27" s="84"/>
    </row>
    <row r="28" spans="1:5" x14ac:dyDescent="0.2">
      <c r="A28" s="16" t="s">
        <v>32</v>
      </c>
      <c r="B28" s="81">
        <v>3685</v>
      </c>
      <c r="C28" s="81">
        <v>3608</v>
      </c>
      <c r="D28" s="81"/>
      <c r="E28" s="84"/>
    </row>
    <row r="29" spans="1:5" x14ac:dyDescent="0.2">
      <c r="A29" s="18" t="s">
        <v>33</v>
      </c>
      <c r="B29" s="81">
        <v>2847</v>
      </c>
      <c r="C29" s="81">
        <v>3845</v>
      </c>
      <c r="D29" s="81"/>
      <c r="E29" s="84"/>
    </row>
    <row r="30" spans="1:5" x14ac:dyDescent="0.2">
      <c r="A30" s="17" t="s">
        <v>34</v>
      </c>
      <c r="B30" s="82">
        <v>2389</v>
      </c>
      <c r="C30" s="82">
        <v>2755</v>
      </c>
      <c r="D30" s="81"/>
      <c r="E30" s="84"/>
    </row>
    <row r="31" spans="1:5" x14ac:dyDescent="0.2">
      <c r="A31" s="15"/>
      <c r="B31" s="81">
        <v>13174</v>
      </c>
      <c r="C31" s="81">
        <v>17492</v>
      </c>
      <c r="D31" s="81"/>
      <c r="E31" s="81"/>
    </row>
    <row r="32" spans="1:5" x14ac:dyDescent="0.2">
      <c r="A32" s="15"/>
      <c r="B32" s="81"/>
      <c r="C32" s="81"/>
      <c r="D32" s="81"/>
      <c r="E32" s="84"/>
    </row>
    <row r="33" spans="1:6" x14ac:dyDescent="0.2">
      <c r="A33" s="13" t="s">
        <v>35</v>
      </c>
      <c r="B33" s="83">
        <v>311021</v>
      </c>
      <c r="C33" s="83">
        <v>336081</v>
      </c>
      <c r="D33" s="81"/>
      <c r="E33" s="81"/>
    </row>
    <row r="34" spans="1:6" x14ac:dyDescent="0.2">
      <c r="A34" s="13"/>
      <c r="B34" s="81"/>
      <c r="C34" s="81"/>
      <c r="D34" s="81"/>
      <c r="E34" s="84"/>
    </row>
    <row r="35" spans="1:6" x14ac:dyDescent="0.2">
      <c r="A35" s="13" t="s">
        <v>36</v>
      </c>
      <c r="B35" s="81"/>
      <c r="C35" s="81"/>
      <c r="D35" s="81"/>
      <c r="E35" s="84"/>
    </row>
    <row r="36" spans="1:6" x14ac:dyDescent="0.2">
      <c r="B36" s="81"/>
      <c r="C36" s="81"/>
      <c r="D36" s="5"/>
    </row>
    <row r="37" spans="1:6" x14ac:dyDescent="0.2">
      <c r="A37" s="2" t="s">
        <v>37</v>
      </c>
      <c r="B37" s="81">
        <v>26097</v>
      </c>
      <c r="C37" s="81">
        <v>24884</v>
      </c>
      <c r="D37" s="5"/>
    </row>
    <row r="38" spans="1:6" x14ac:dyDescent="0.2">
      <c r="A38" s="7" t="s">
        <v>38</v>
      </c>
      <c r="B38" s="81">
        <v>99979</v>
      </c>
      <c r="C38" s="81">
        <v>103925</v>
      </c>
      <c r="D38" s="5"/>
      <c r="F38" s="5"/>
    </row>
    <row r="39" spans="1:6" x14ac:dyDescent="0.2">
      <c r="A39" s="7" t="s">
        <v>160</v>
      </c>
      <c r="B39" s="81">
        <v>84</v>
      </c>
      <c r="C39" s="81">
        <v>1290</v>
      </c>
      <c r="D39" s="5"/>
    </row>
    <row r="40" spans="1:6" x14ac:dyDescent="0.2">
      <c r="A40" s="7" t="s">
        <v>39</v>
      </c>
      <c r="B40" s="81">
        <v>335</v>
      </c>
      <c r="C40" s="81">
        <v>491</v>
      </c>
      <c r="D40" s="5"/>
    </row>
    <row r="41" spans="1:6" x14ac:dyDescent="0.2">
      <c r="A41" s="7" t="s">
        <v>215</v>
      </c>
      <c r="B41" s="81">
        <v>0</v>
      </c>
      <c r="C41" s="81">
        <v>2499</v>
      </c>
      <c r="D41" s="5"/>
    </row>
    <row r="42" spans="1:6" x14ac:dyDescent="0.2">
      <c r="A42" s="6" t="s">
        <v>40</v>
      </c>
      <c r="B42" s="82">
        <v>58474</v>
      </c>
      <c r="C42" s="82">
        <v>12083</v>
      </c>
      <c r="D42" s="5"/>
    </row>
    <row r="43" spans="1:6" x14ac:dyDescent="0.2">
      <c r="A43" s="7"/>
      <c r="B43" s="83"/>
      <c r="C43" s="83"/>
      <c r="D43" s="5"/>
    </row>
    <row r="44" spans="1:6" x14ac:dyDescent="0.2">
      <c r="A44" s="9" t="s">
        <v>41</v>
      </c>
      <c r="B44" s="83">
        <v>184969</v>
      </c>
      <c r="C44" s="83">
        <v>145172</v>
      </c>
      <c r="D44" s="5"/>
      <c r="E44" s="5"/>
    </row>
    <row r="45" spans="1:6" x14ac:dyDescent="0.2">
      <c r="A45" s="8"/>
      <c r="B45" s="83"/>
      <c r="C45" s="83"/>
      <c r="D45" s="5"/>
    </row>
    <row r="46" spans="1:6" ht="13.5" thickBot="1" x14ac:dyDescent="0.25">
      <c r="A46" s="21" t="s">
        <v>42</v>
      </c>
      <c r="B46" s="88">
        <v>495990</v>
      </c>
      <c r="C46" s="88">
        <v>481253</v>
      </c>
      <c r="D46" s="5"/>
    </row>
    <row r="47" spans="1:6" x14ac:dyDescent="0.2">
      <c r="A47" s="9"/>
      <c r="B47" s="5"/>
      <c r="C47" s="83"/>
      <c r="D47" s="5"/>
    </row>
    <row r="48" spans="1:6" x14ac:dyDescent="0.2">
      <c r="C48" s="83"/>
      <c r="D48" s="5"/>
    </row>
    <row r="49" spans="1:7" x14ac:dyDescent="0.2">
      <c r="A49" s="9"/>
      <c r="D49" s="5"/>
    </row>
    <row r="50" spans="1:7" x14ac:dyDescent="0.2">
      <c r="A50" s="9"/>
      <c r="D50" s="5"/>
    </row>
    <row r="51" spans="1:7" x14ac:dyDescent="0.2">
      <c r="A51" s="68" t="s">
        <v>90</v>
      </c>
      <c r="B51" s="87" t="s">
        <v>293</v>
      </c>
      <c r="C51" s="87" t="s">
        <v>233</v>
      </c>
      <c r="D51" s="5"/>
    </row>
    <row r="52" spans="1:7" x14ac:dyDescent="0.2">
      <c r="A52" s="15"/>
      <c r="D52" s="5"/>
    </row>
    <row r="53" spans="1:7" x14ac:dyDescent="0.2">
      <c r="A53" s="13" t="s">
        <v>43</v>
      </c>
      <c r="D53" s="5"/>
    </row>
    <row r="54" spans="1:7" x14ac:dyDescent="0.2">
      <c r="D54" s="5"/>
    </row>
    <row r="55" spans="1:7" x14ac:dyDescent="0.2">
      <c r="A55" s="4" t="s">
        <v>44</v>
      </c>
      <c r="D55" s="5"/>
    </row>
    <row r="56" spans="1:7" x14ac:dyDescent="0.2">
      <c r="D56" s="5"/>
    </row>
    <row r="57" spans="1:7" x14ac:dyDescent="0.2">
      <c r="A57" s="2" t="s">
        <v>45</v>
      </c>
      <c r="D57" s="5"/>
    </row>
    <row r="58" spans="1:7" x14ac:dyDescent="0.2">
      <c r="A58" s="18" t="s">
        <v>46</v>
      </c>
      <c r="B58" s="5">
        <v>19399</v>
      </c>
      <c r="C58" s="81">
        <v>19399</v>
      </c>
      <c r="D58" s="5"/>
    </row>
    <row r="59" spans="1:7" x14ac:dyDescent="0.2">
      <c r="A59" s="18" t="s">
        <v>47</v>
      </c>
      <c r="B59" s="5">
        <v>-1539</v>
      </c>
      <c r="C59" s="81">
        <v>-743</v>
      </c>
      <c r="D59" s="5"/>
    </row>
    <row r="60" spans="1:7" x14ac:dyDescent="0.2">
      <c r="A60" s="18" t="s">
        <v>210</v>
      </c>
      <c r="B60" s="5">
        <v>297</v>
      </c>
      <c r="C60" s="81">
        <v>29381</v>
      </c>
      <c r="D60" s="5"/>
    </row>
    <row r="61" spans="1:7" x14ac:dyDescent="0.2">
      <c r="A61" s="19" t="s">
        <v>48</v>
      </c>
      <c r="B61" s="5">
        <v>170876</v>
      </c>
      <c r="C61" s="81">
        <v>150233</v>
      </c>
      <c r="D61" s="5"/>
      <c r="E61" s="5"/>
      <c r="G61" s="5"/>
    </row>
    <row r="62" spans="1:7" x14ac:dyDescent="0.2">
      <c r="A62" s="23" t="s">
        <v>13</v>
      </c>
      <c r="B62" s="276">
        <v>22185</v>
      </c>
      <c r="C62" s="82">
        <v>34459</v>
      </c>
      <c r="D62" s="5"/>
      <c r="F62" s="5"/>
    </row>
    <row r="63" spans="1:7" x14ac:dyDescent="0.2">
      <c r="A63" s="12"/>
      <c r="B63" s="83">
        <v>211218</v>
      </c>
      <c r="C63" s="83">
        <v>232729</v>
      </c>
      <c r="D63" s="5"/>
      <c r="E63" s="5"/>
    </row>
    <row r="64" spans="1:7" x14ac:dyDescent="0.2">
      <c r="A64" s="6" t="s">
        <v>209</v>
      </c>
      <c r="B64" s="276">
        <v>240</v>
      </c>
      <c r="C64" s="82">
        <v>274</v>
      </c>
      <c r="D64" s="5"/>
    </row>
    <row r="65" spans="1:6" x14ac:dyDescent="0.2">
      <c r="A65" s="9"/>
      <c r="B65" s="5"/>
      <c r="C65" s="83"/>
      <c r="D65" s="5"/>
    </row>
    <row r="66" spans="1:6" x14ac:dyDescent="0.2">
      <c r="A66" s="13" t="s">
        <v>49</v>
      </c>
      <c r="B66" s="81">
        <v>211458</v>
      </c>
      <c r="C66" s="81">
        <v>233003</v>
      </c>
      <c r="D66" s="5"/>
      <c r="E66" s="5"/>
    </row>
    <row r="67" spans="1:6" x14ac:dyDescent="0.2">
      <c r="A67" s="13"/>
      <c r="B67" s="5"/>
      <c r="C67" s="81"/>
      <c r="D67" s="5"/>
      <c r="E67" s="5"/>
    </row>
    <row r="68" spans="1:6" x14ac:dyDescent="0.2">
      <c r="A68" s="13" t="s">
        <v>50</v>
      </c>
      <c r="B68" s="5"/>
      <c r="C68" s="81"/>
      <c r="D68" s="5"/>
    </row>
    <row r="69" spans="1:6" x14ac:dyDescent="0.2">
      <c r="A69" s="24"/>
      <c r="B69" s="5"/>
      <c r="C69" s="81"/>
      <c r="D69" s="5"/>
    </row>
    <row r="70" spans="1:6" x14ac:dyDescent="0.2">
      <c r="A70" s="7" t="s">
        <v>51</v>
      </c>
      <c r="B70" s="5"/>
      <c r="C70" s="81"/>
      <c r="D70" s="5"/>
    </row>
    <row r="71" spans="1:6" x14ac:dyDescent="0.2">
      <c r="A71" s="18" t="s">
        <v>52</v>
      </c>
      <c r="B71" s="5">
        <v>25809</v>
      </c>
      <c r="C71" s="81">
        <v>31313</v>
      </c>
      <c r="D71" s="5"/>
    </row>
    <row r="72" spans="1:6" x14ac:dyDescent="0.2">
      <c r="A72" s="18" t="s">
        <v>53</v>
      </c>
      <c r="B72" s="5">
        <v>777</v>
      </c>
      <c r="C72" s="81">
        <v>672</v>
      </c>
      <c r="D72" s="5"/>
    </row>
    <row r="73" spans="1:6" x14ac:dyDescent="0.2">
      <c r="A73" s="18" t="s">
        <v>54</v>
      </c>
      <c r="B73" s="5">
        <v>6085</v>
      </c>
      <c r="C73" s="81">
        <v>4304</v>
      </c>
      <c r="D73" s="5"/>
    </row>
    <row r="74" spans="1:6" x14ac:dyDescent="0.2">
      <c r="A74" s="18" t="s">
        <v>333</v>
      </c>
      <c r="B74" s="5">
        <v>65852</v>
      </c>
      <c r="C74" s="81">
        <v>57961</v>
      </c>
      <c r="D74" s="5"/>
      <c r="F74" s="5"/>
    </row>
    <row r="75" spans="1:6" x14ac:dyDescent="0.2">
      <c r="A75" s="17" t="s">
        <v>55</v>
      </c>
      <c r="B75" s="5">
        <v>500</v>
      </c>
      <c r="C75" s="82">
        <v>942</v>
      </c>
      <c r="D75" s="5"/>
      <c r="F75" s="5"/>
    </row>
    <row r="76" spans="1:6" x14ac:dyDescent="0.2">
      <c r="B76" s="85">
        <v>99023</v>
      </c>
      <c r="C76" s="85">
        <v>95192</v>
      </c>
      <c r="D76" s="5"/>
      <c r="F76" s="5"/>
    </row>
    <row r="77" spans="1:6" x14ac:dyDescent="0.2">
      <c r="A77" s="7" t="s">
        <v>56</v>
      </c>
      <c r="B77" s="5"/>
      <c r="C77" s="81"/>
      <c r="D77" s="5"/>
    </row>
    <row r="78" spans="1:6" x14ac:dyDescent="0.2">
      <c r="A78" s="18" t="s">
        <v>333</v>
      </c>
      <c r="B78" s="5">
        <v>56991</v>
      </c>
      <c r="C78" s="81">
        <v>38915</v>
      </c>
      <c r="D78" s="5"/>
    </row>
    <row r="79" spans="1:6" x14ac:dyDescent="0.2">
      <c r="A79" s="18" t="s">
        <v>57</v>
      </c>
      <c r="B79" s="5">
        <v>119954</v>
      </c>
      <c r="C79" s="81">
        <v>112880</v>
      </c>
      <c r="D79" s="5"/>
      <c r="F79" s="5"/>
    </row>
    <row r="80" spans="1:6" x14ac:dyDescent="0.2">
      <c r="A80" s="18" t="s">
        <v>161</v>
      </c>
      <c r="B80" s="5">
        <v>501</v>
      </c>
      <c r="C80" s="81">
        <v>1129</v>
      </c>
      <c r="D80" s="5"/>
    </row>
    <row r="81" spans="1:5" x14ac:dyDescent="0.2">
      <c r="A81" s="16" t="s">
        <v>58</v>
      </c>
      <c r="B81" s="5">
        <v>4666</v>
      </c>
      <c r="C81" s="81">
        <v>14</v>
      </c>
      <c r="D81" s="5"/>
    </row>
    <row r="82" spans="1:5" x14ac:dyDescent="0.2">
      <c r="A82" s="23" t="s">
        <v>54</v>
      </c>
      <c r="B82" s="82">
        <v>3397</v>
      </c>
      <c r="C82" s="82">
        <v>120</v>
      </c>
      <c r="D82" s="5"/>
    </row>
    <row r="83" spans="1:5" x14ac:dyDescent="0.2">
      <c r="A83" s="8"/>
      <c r="B83" s="83">
        <v>185509</v>
      </c>
      <c r="C83" s="83">
        <v>153058</v>
      </c>
      <c r="D83" s="5"/>
      <c r="E83" s="5"/>
    </row>
    <row r="84" spans="1:5" x14ac:dyDescent="0.2">
      <c r="A84" s="8"/>
      <c r="B84" s="5"/>
      <c r="C84" s="81"/>
      <c r="D84" s="5"/>
    </row>
    <row r="85" spans="1:5" x14ac:dyDescent="0.2">
      <c r="A85" s="9" t="s">
        <v>59</v>
      </c>
      <c r="B85" s="83">
        <v>284532</v>
      </c>
      <c r="C85" s="83">
        <v>248250</v>
      </c>
      <c r="D85" s="5"/>
    </row>
    <row r="86" spans="1:5" x14ac:dyDescent="0.2">
      <c r="A86" s="15"/>
      <c r="B86" s="83"/>
      <c r="C86" s="81"/>
      <c r="D86" s="5"/>
    </row>
    <row r="87" spans="1:5" ht="13.5" thickBot="1" x14ac:dyDescent="0.25">
      <c r="A87" s="21" t="s">
        <v>60</v>
      </c>
      <c r="B87" s="88">
        <v>495990</v>
      </c>
      <c r="C87" s="88">
        <v>481253</v>
      </c>
      <c r="D87" s="5"/>
    </row>
    <row r="88" spans="1:5" x14ac:dyDescent="0.2">
      <c r="A88" s="3"/>
      <c r="B88" s="299"/>
      <c r="C88" s="185"/>
      <c r="D88" s="5"/>
    </row>
    <row r="89" spans="1:5" x14ac:dyDescent="0.2">
      <c r="B89" s="81">
        <v>0</v>
      </c>
      <c r="C89" s="81">
        <v>0</v>
      </c>
      <c r="D89" s="5"/>
    </row>
    <row r="90" spans="1:5" x14ac:dyDescent="0.2">
      <c r="A90" s="3"/>
      <c r="C90" s="185"/>
    </row>
  </sheetData>
  <phoneticPr fontId="4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Normal="100" workbookViewId="0"/>
  </sheetViews>
  <sheetFormatPr defaultColWidth="11.42578125" defaultRowHeight="15" x14ac:dyDescent="0.2"/>
  <cols>
    <col min="1" max="1" width="47.85546875" style="260" customWidth="1"/>
    <col min="2" max="3" width="12.28515625" style="260" customWidth="1"/>
    <col min="4" max="6" width="13.140625" style="260" customWidth="1"/>
    <col min="7" max="8" width="12.28515625" style="260" customWidth="1"/>
    <col min="9" max="9" width="13.140625" style="260" customWidth="1"/>
    <col min="10" max="10" width="12.28515625" style="260" customWidth="1"/>
    <col min="11" max="11" width="15.7109375" style="260" customWidth="1"/>
    <col min="12" max="16384" width="11.42578125" style="260"/>
  </cols>
  <sheetData>
    <row r="1" spans="1:11" ht="12.75" customHeight="1" x14ac:dyDescent="0.2">
      <c r="A1" s="164" t="s">
        <v>93</v>
      </c>
      <c r="C1" s="165"/>
      <c r="D1" s="166"/>
      <c r="E1" s="166"/>
      <c r="F1" s="166"/>
      <c r="G1" s="166"/>
      <c r="H1" s="166"/>
      <c r="I1" s="166"/>
      <c r="J1" s="166"/>
    </row>
    <row r="2" spans="1:11" ht="12.75" customHeight="1" x14ac:dyDescent="0.2">
      <c r="A2" s="147"/>
      <c r="C2" s="165"/>
      <c r="D2" s="165"/>
      <c r="E2" s="166"/>
      <c r="F2" s="166"/>
      <c r="G2" s="166"/>
      <c r="H2" s="166"/>
      <c r="I2" s="166"/>
      <c r="J2" s="166"/>
    </row>
    <row r="3" spans="1:11" ht="17.25" customHeight="1" x14ac:dyDescent="0.25">
      <c r="A3" s="168" t="s">
        <v>184</v>
      </c>
      <c r="B3" s="165"/>
      <c r="C3" s="165"/>
      <c r="D3" s="166"/>
      <c r="E3" s="166"/>
      <c r="F3" s="166"/>
      <c r="G3" s="166"/>
      <c r="H3" s="167"/>
      <c r="I3" s="166"/>
      <c r="J3" s="166"/>
    </row>
    <row r="4" spans="1:11" x14ac:dyDescent="0.2">
      <c r="B4" s="173"/>
      <c r="C4" s="173"/>
      <c r="D4" s="261"/>
    </row>
    <row r="5" spans="1:11" ht="57" customHeight="1" x14ac:dyDescent="0.2">
      <c r="A5" s="169" t="s">
        <v>90</v>
      </c>
      <c r="B5" s="170" t="s">
        <v>91</v>
      </c>
      <c r="C5" s="170" t="s">
        <v>92</v>
      </c>
      <c r="D5" s="170" t="s">
        <v>295</v>
      </c>
      <c r="E5" s="170" t="s">
        <v>265</v>
      </c>
      <c r="F5" s="170" t="s">
        <v>296</v>
      </c>
      <c r="G5" s="171" t="s">
        <v>48</v>
      </c>
      <c r="H5" s="170" t="s">
        <v>45</v>
      </c>
      <c r="I5" s="171" t="s">
        <v>297</v>
      </c>
      <c r="J5" s="171" t="s">
        <v>49</v>
      </c>
    </row>
    <row r="6" spans="1:11" x14ac:dyDescent="0.2">
      <c r="A6" s="166"/>
      <c r="B6" s="173"/>
      <c r="C6" s="173"/>
      <c r="D6" s="173"/>
      <c r="E6" s="173"/>
      <c r="F6" s="173"/>
      <c r="G6" s="173"/>
      <c r="H6" s="173"/>
      <c r="I6" s="173"/>
      <c r="J6" s="173"/>
    </row>
    <row r="7" spans="1:11" x14ac:dyDescent="0.2">
      <c r="A7" s="166" t="s">
        <v>298</v>
      </c>
      <c r="B7" s="173">
        <v>19399</v>
      </c>
      <c r="C7" s="173">
        <v>-785</v>
      </c>
      <c r="D7" s="173">
        <v>2</v>
      </c>
      <c r="E7" s="173">
        <v>41</v>
      </c>
      <c r="F7" s="173">
        <v>29381</v>
      </c>
      <c r="G7" s="173">
        <v>184692</v>
      </c>
      <c r="H7" s="173">
        <v>232729</v>
      </c>
      <c r="I7" s="173">
        <v>274</v>
      </c>
      <c r="J7" s="173">
        <v>233003</v>
      </c>
    </row>
    <row r="8" spans="1:11" x14ac:dyDescent="0.2">
      <c r="A8" s="174" t="s">
        <v>308</v>
      </c>
      <c r="B8" s="159"/>
      <c r="C8" s="159"/>
      <c r="D8" s="159"/>
      <c r="E8" s="159"/>
      <c r="F8" s="159"/>
      <c r="G8" s="159">
        <v>-188.952</v>
      </c>
      <c r="H8" s="159">
        <v>-188.952</v>
      </c>
      <c r="I8" s="159"/>
      <c r="J8" s="159">
        <v>-188.952</v>
      </c>
    </row>
    <row r="9" spans="1:11" x14ac:dyDescent="0.2">
      <c r="A9" s="166" t="s">
        <v>313</v>
      </c>
      <c r="B9" s="173">
        <v>19399</v>
      </c>
      <c r="C9" s="173">
        <v>-785</v>
      </c>
      <c r="D9" s="173">
        <v>2</v>
      </c>
      <c r="E9" s="173">
        <v>41</v>
      </c>
      <c r="F9" s="173">
        <v>29381</v>
      </c>
      <c r="G9" s="173">
        <v>184503.04800000001</v>
      </c>
      <c r="H9" s="173">
        <v>232540.04800000001</v>
      </c>
      <c r="I9" s="173">
        <v>274</v>
      </c>
      <c r="J9" s="173">
        <v>232814.04800000001</v>
      </c>
    </row>
    <row r="10" spans="1:11" x14ac:dyDescent="0.2">
      <c r="A10" s="173" t="s">
        <v>299</v>
      </c>
      <c r="B10" s="173"/>
      <c r="C10" s="365"/>
      <c r="D10" s="365"/>
      <c r="E10" s="365"/>
      <c r="F10" s="173"/>
      <c r="G10" s="365"/>
      <c r="H10" s="365"/>
      <c r="I10" s="365"/>
      <c r="J10" s="365"/>
    </row>
    <row r="11" spans="1:11" x14ac:dyDescent="0.2">
      <c r="A11" s="366" t="s">
        <v>300</v>
      </c>
      <c r="B11" s="173"/>
      <c r="C11" s="173"/>
      <c r="D11" s="173"/>
      <c r="E11" s="173"/>
      <c r="F11" s="173"/>
      <c r="G11" s="173">
        <v>22185</v>
      </c>
      <c r="H11" s="158">
        <v>22185</v>
      </c>
      <c r="I11" s="173">
        <v>-2.5369999999999999</v>
      </c>
      <c r="J11" s="158">
        <v>22183.463</v>
      </c>
    </row>
    <row r="12" spans="1:11" ht="25.5" x14ac:dyDescent="0.2">
      <c r="A12" s="368" t="s">
        <v>250</v>
      </c>
      <c r="B12" s="173"/>
      <c r="C12" s="173"/>
      <c r="D12" s="173"/>
      <c r="E12" s="173"/>
      <c r="F12" s="173"/>
      <c r="G12" s="173">
        <v>66.78</v>
      </c>
      <c r="H12" s="158">
        <v>66.78</v>
      </c>
      <c r="I12" s="173"/>
      <c r="J12" s="158">
        <v>66.78</v>
      </c>
      <c r="K12" s="261"/>
    </row>
    <row r="13" spans="1:11" x14ac:dyDescent="0.2">
      <c r="A13" s="366" t="s">
        <v>301</v>
      </c>
      <c r="B13" s="173"/>
      <c r="C13" s="173"/>
      <c r="D13" s="173"/>
      <c r="E13" s="173">
        <v>-367.529</v>
      </c>
      <c r="F13" s="173"/>
      <c r="G13" s="173"/>
      <c r="H13" s="158">
        <v>-367.529</v>
      </c>
      <c r="I13" s="173"/>
      <c r="J13" s="158">
        <v>-367.529</v>
      </c>
      <c r="K13" s="261"/>
    </row>
    <row r="14" spans="1:11" x14ac:dyDescent="0.2">
      <c r="A14" s="366" t="s">
        <v>222</v>
      </c>
      <c r="B14" s="173"/>
      <c r="C14" s="173"/>
      <c r="D14" s="173">
        <v>-2.2000000000000002</v>
      </c>
      <c r="E14" s="173"/>
      <c r="F14" s="173"/>
      <c r="G14" s="173"/>
      <c r="H14" s="158">
        <v>-2.2000000000000002</v>
      </c>
      <c r="I14" s="173"/>
      <c r="J14" s="158">
        <v>-2.2000000000000002</v>
      </c>
    </row>
    <row r="15" spans="1:11" x14ac:dyDescent="0.2">
      <c r="A15" s="370" t="s">
        <v>92</v>
      </c>
      <c r="B15" s="159"/>
      <c r="C15" s="159">
        <v>-426.79899999999998</v>
      </c>
      <c r="D15" s="159"/>
      <c r="E15" s="159"/>
      <c r="F15" s="159"/>
      <c r="G15" s="159"/>
      <c r="H15" s="159">
        <v>-426.79899999999998</v>
      </c>
      <c r="I15" s="159">
        <v>-31</v>
      </c>
      <c r="J15" s="159">
        <v>-457.79899999999998</v>
      </c>
    </row>
    <row r="16" spans="1:11" x14ac:dyDescent="0.2">
      <c r="A16" s="166" t="s">
        <v>302</v>
      </c>
      <c r="B16" s="173"/>
      <c r="C16" s="173">
        <v>-426.79899999999998</v>
      </c>
      <c r="D16" s="173">
        <v>-2.2000000000000002</v>
      </c>
      <c r="E16" s="173">
        <v>-367.529</v>
      </c>
      <c r="F16" s="173"/>
      <c r="G16" s="173">
        <v>22251.78</v>
      </c>
      <c r="H16" s="173">
        <v>21456.252</v>
      </c>
      <c r="I16" s="173">
        <v>-33.536999999999999</v>
      </c>
      <c r="J16" s="173">
        <v>21421.715</v>
      </c>
    </row>
    <row r="17" spans="1:11" x14ac:dyDescent="0.2">
      <c r="A17" s="166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1" x14ac:dyDescent="0.2">
      <c r="A18" s="166" t="s">
        <v>303</v>
      </c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1" x14ac:dyDescent="0.2">
      <c r="A19" s="367" t="s">
        <v>320</v>
      </c>
      <c r="B19" s="158"/>
      <c r="C19" s="158"/>
      <c r="D19" s="158"/>
      <c r="E19" s="158"/>
      <c r="F19" s="158">
        <v>-57.231999999999999</v>
      </c>
      <c r="G19" s="158">
        <v>444.072</v>
      </c>
      <c r="H19" s="158">
        <v>386.84000000000003</v>
      </c>
      <c r="I19" s="158"/>
      <c r="J19" s="158">
        <v>386.84000000000003</v>
      </c>
    </row>
    <row r="20" spans="1:11" x14ac:dyDescent="0.2">
      <c r="A20" s="367" t="s">
        <v>314</v>
      </c>
      <c r="B20" s="158"/>
      <c r="C20" s="158"/>
      <c r="D20" s="158"/>
      <c r="E20" s="158"/>
      <c r="F20" s="158"/>
      <c r="G20" s="158">
        <v>-13547.319</v>
      </c>
      <c r="H20" s="158">
        <v>-13547.319</v>
      </c>
      <c r="I20" s="158"/>
      <c r="J20" s="158">
        <v>-13547.319</v>
      </c>
    </row>
    <row r="21" spans="1:11" x14ac:dyDescent="0.2">
      <c r="A21" s="367" t="s">
        <v>321</v>
      </c>
      <c r="B21" s="158"/>
      <c r="C21" s="158"/>
      <c r="D21" s="158"/>
      <c r="E21" s="158"/>
      <c r="F21" s="158"/>
      <c r="G21" s="158">
        <v>22.295000000000002</v>
      </c>
      <c r="H21" s="158">
        <f>G21</f>
        <v>22.295000000000002</v>
      </c>
      <c r="I21" s="158"/>
      <c r="J21" s="158">
        <f>H21</f>
        <v>22.295000000000002</v>
      </c>
    </row>
    <row r="22" spans="1:11" x14ac:dyDescent="0.2">
      <c r="A22" s="369" t="s">
        <v>220</v>
      </c>
      <c r="B22" s="159"/>
      <c r="C22" s="159"/>
      <c r="D22" s="159"/>
      <c r="E22" s="159"/>
      <c r="F22" s="159">
        <v>-29026.994999999999</v>
      </c>
      <c r="G22" s="159"/>
      <c r="H22" s="159">
        <f>SUM(B22:G22)</f>
        <v>-29026.994999999999</v>
      </c>
      <c r="I22" s="159"/>
      <c r="J22" s="159">
        <f>SUM(H22:I22)</f>
        <v>-29026.994999999999</v>
      </c>
      <c r="K22" s="396"/>
    </row>
    <row r="23" spans="1:11" x14ac:dyDescent="0.2">
      <c r="A23" s="166" t="s">
        <v>304</v>
      </c>
      <c r="B23" s="158"/>
      <c r="C23" s="158"/>
      <c r="D23" s="158"/>
      <c r="E23" s="158"/>
      <c r="F23" s="158">
        <f>F19+F22</f>
        <v>-29084.226999999999</v>
      </c>
      <c r="G23" s="158">
        <f>SUM(G19:G22)</f>
        <v>-13080.951999999999</v>
      </c>
      <c r="H23" s="158">
        <f>SUM(H19:H22)</f>
        <v>-42165.178999999996</v>
      </c>
      <c r="I23" s="158"/>
      <c r="J23" s="158">
        <f>SUM(J19:J22)</f>
        <v>-42165.178999999996</v>
      </c>
    </row>
    <row r="24" spans="1:11" x14ac:dyDescent="0.2">
      <c r="A24" s="384" t="s">
        <v>319</v>
      </c>
      <c r="B24" s="159"/>
      <c r="C24" s="159"/>
      <c r="D24" s="159"/>
      <c r="E24" s="159"/>
      <c r="F24" s="159"/>
      <c r="G24" s="159">
        <f>-9-604</f>
        <v>-613</v>
      </c>
      <c r="H24" s="159">
        <f>G24</f>
        <v>-613</v>
      </c>
      <c r="I24" s="159"/>
      <c r="J24" s="159">
        <f>H24</f>
        <v>-613</v>
      </c>
    </row>
    <row r="25" spans="1:11" x14ac:dyDescent="0.2">
      <c r="A25" s="166" t="s">
        <v>294</v>
      </c>
      <c r="B25" s="173">
        <f t="shared" ref="B25:F25" si="0">B24+B23+B16+B7</f>
        <v>19399</v>
      </c>
      <c r="C25" s="173">
        <f t="shared" si="0"/>
        <v>-1211.799</v>
      </c>
      <c r="D25" s="173">
        <f t="shared" si="0"/>
        <v>-0.20000000000000018</v>
      </c>
      <c r="E25" s="173">
        <f t="shared" si="0"/>
        <v>-326.529</v>
      </c>
      <c r="F25" s="173">
        <f t="shared" si="0"/>
        <v>296.77300000000105</v>
      </c>
      <c r="G25" s="173">
        <f>G24+G23+G16+G9</f>
        <v>193060.87600000002</v>
      </c>
      <c r="H25" s="173">
        <f>H24+H23+H16+H9</f>
        <v>211218.12100000001</v>
      </c>
      <c r="I25" s="173">
        <f>I24+I23+I16+I9</f>
        <v>240.46299999999999</v>
      </c>
      <c r="J25" s="173">
        <f>J24+J23+J16+J9</f>
        <v>211457.584</v>
      </c>
      <c r="K25" s="261"/>
    </row>
    <row r="26" spans="1:11" x14ac:dyDescent="0.2">
      <c r="A26" s="166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1" x14ac:dyDescent="0.2">
      <c r="A27" s="166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1" x14ac:dyDescent="0.2">
      <c r="A28" s="166"/>
      <c r="B28" s="173"/>
      <c r="C28" s="173"/>
      <c r="D28" s="173"/>
      <c r="E28" s="173"/>
      <c r="F28" s="173"/>
      <c r="G28" s="173"/>
      <c r="H28" s="173"/>
      <c r="I28" s="173"/>
      <c r="J28" s="173"/>
    </row>
    <row r="31" spans="1:11" ht="51" x14ac:dyDescent="0.2">
      <c r="A31" s="169" t="s">
        <v>90</v>
      </c>
      <c r="B31" s="170" t="s">
        <v>91</v>
      </c>
      <c r="C31" s="170" t="s">
        <v>305</v>
      </c>
      <c r="D31" s="170" t="s">
        <v>306</v>
      </c>
      <c r="E31" s="170" t="s">
        <v>265</v>
      </c>
      <c r="F31" s="170" t="s">
        <v>296</v>
      </c>
      <c r="G31" s="171" t="s">
        <v>48</v>
      </c>
      <c r="H31" s="170" t="s">
        <v>45</v>
      </c>
      <c r="I31" s="171" t="s">
        <v>307</v>
      </c>
      <c r="J31" s="171" t="s">
        <v>49</v>
      </c>
    </row>
    <row r="32" spans="1:11" x14ac:dyDescent="0.2">
      <c r="A32" s="166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1" x14ac:dyDescent="0.2">
      <c r="A33" s="166" t="s">
        <v>212</v>
      </c>
      <c r="B33" s="173">
        <v>19399</v>
      </c>
      <c r="C33" s="173">
        <v>-1412</v>
      </c>
      <c r="D33" s="173">
        <v>0</v>
      </c>
      <c r="E33" s="173">
        <v>-1057</v>
      </c>
      <c r="F33" s="173">
        <v>50658</v>
      </c>
      <c r="G33" s="173">
        <v>150085</v>
      </c>
      <c r="H33" s="173">
        <v>217673</v>
      </c>
      <c r="I33" s="173">
        <v>271</v>
      </c>
      <c r="J33" s="173">
        <v>217944</v>
      </c>
    </row>
    <row r="34" spans="1:11" x14ac:dyDescent="0.2">
      <c r="A34" s="174" t="s">
        <v>308</v>
      </c>
      <c r="B34" s="159"/>
      <c r="C34" s="159"/>
      <c r="D34" s="159"/>
      <c r="E34" s="159"/>
      <c r="F34" s="159"/>
      <c r="G34" s="159">
        <v>93</v>
      </c>
      <c r="H34" s="159">
        <v>93</v>
      </c>
      <c r="I34" s="159"/>
      <c r="J34" s="159">
        <v>93</v>
      </c>
    </row>
    <row r="35" spans="1:11" x14ac:dyDescent="0.2">
      <c r="A35" s="166" t="s">
        <v>309</v>
      </c>
      <c r="B35" s="173">
        <v>19399</v>
      </c>
      <c r="C35" s="173">
        <v>-1412</v>
      </c>
      <c r="D35" s="173">
        <v>0</v>
      </c>
      <c r="E35" s="173">
        <v>-1057</v>
      </c>
      <c r="F35" s="173">
        <v>50658</v>
      </c>
      <c r="G35" s="173">
        <v>150178</v>
      </c>
      <c r="H35" s="173">
        <v>217766</v>
      </c>
      <c r="I35" s="173">
        <v>271</v>
      </c>
      <c r="J35" s="173">
        <v>218037</v>
      </c>
    </row>
    <row r="36" spans="1:11" x14ac:dyDescent="0.2">
      <c r="A36" s="173" t="s">
        <v>299</v>
      </c>
      <c r="B36" s="173"/>
      <c r="C36" s="365"/>
      <c r="D36" s="365"/>
      <c r="E36" s="365"/>
      <c r="F36" s="173"/>
      <c r="G36" s="365"/>
      <c r="H36" s="365"/>
      <c r="I36" s="365"/>
      <c r="J36" s="365"/>
    </row>
    <row r="37" spans="1:11" x14ac:dyDescent="0.2">
      <c r="A37" s="366" t="s">
        <v>300</v>
      </c>
      <c r="B37" s="173"/>
      <c r="C37" s="173"/>
      <c r="D37" s="173"/>
      <c r="E37" s="173"/>
      <c r="F37" s="173"/>
      <c r="G37" s="173">
        <v>34459</v>
      </c>
      <c r="H37" s="158">
        <v>34459</v>
      </c>
      <c r="I37" s="173">
        <v>-7</v>
      </c>
      <c r="J37" s="158">
        <v>34452</v>
      </c>
      <c r="K37" s="261"/>
    </row>
    <row r="38" spans="1:11" ht="25.5" x14ac:dyDescent="0.2">
      <c r="A38" s="368" t="s">
        <v>250</v>
      </c>
      <c r="B38" s="173"/>
      <c r="C38" s="173"/>
      <c r="D38" s="173"/>
      <c r="E38" s="173"/>
      <c r="F38" s="173"/>
      <c r="G38" s="173">
        <v>-189</v>
      </c>
      <c r="H38" s="158">
        <v>-189</v>
      </c>
      <c r="I38" s="173"/>
      <c r="J38" s="158">
        <v>-189</v>
      </c>
    </row>
    <row r="39" spans="1:11" x14ac:dyDescent="0.2">
      <c r="A39" s="173" t="s">
        <v>310</v>
      </c>
      <c r="B39" s="173"/>
      <c r="C39" s="173"/>
      <c r="D39" s="173"/>
      <c r="E39" s="173">
        <v>1098</v>
      </c>
      <c r="F39" s="173"/>
      <c r="G39" s="173"/>
      <c r="H39" s="158">
        <v>1098</v>
      </c>
      <c r="I39" s="173"/>
      <c r="J39" s="158">
        <v>1098</v>
      </c>
    </row>
    <row r="40" spans="1:11" x14ac:dyDescent="0.2">
      <c r="A40" s="166" t="s">
        <v>311</v>
      </c>
      <c r="B40" s="173"/>
      <c r="C40" s="173"/>
      <c r="D40" s="173">
        <v>2</v>
      </c>
      <c r="E40" s="173"/>
      <c r="F40" s="173"/>
      <c r="G40" s="173"/>
      <c r="H40" s="158">
        <v>2</v>
      </c>
      <c r="I40" s="173"/>
      <c r="J40" s="158">
        <v>2</v>
      </c>
    </row>
    <row r="41" spans="1:11" x14ac:dyDescent="0.2">
      <c r="A41" s="174" t="s">
        <v>312</v>
      </c>
      <c r="B41" s="159"/>
      <c r="C41" s="159">
        <v>627</v>
      </c>
      <c r="D41" s="159"/>
      <c r="E41" s="159"/>
      <c r="F41" s="159"/>
      <c r="G41" s="159"/>
      <c r="H41" s="159">
        <v>627</v>
      </c>
      <c r="I41" s="159">
        <v>10</v>
      </c>
      <c r="J41" s="159">
        <v>637</v>
      </c>
    </row>
    <row r="42" spans="1:11" x14ac:dyDescent="0.2">
      <c r="A42" s="166" t="s">
        <v>302</v>
      </c>
      <c r="B42" s="173"/>
      <c r="C42" s="173">
        <v>627</v>
      </c>
      <c r="D42" s="173">
        <v>2</v>
      </c>
      <c r="E42" s="173">
        <v>1098</v>
      </c>
      <c r="F42" s="173"/>
      <c r="G42" s="173">
        <v>34270</v>
      </c>
      <c r="H42" s="173">
        <v>35997</v>
      </c>
      <c r="I42" s="173">
        <v>3</v>
      </c>
      <c r="J42" s="173">
        <v>36000</v>
      </c>
      <c r="K42" s="261"/>
    </row>
    <row r="43" spans="1:11" x14ac:dyDescent="0.2">
      <c r="A43" s="166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1" x14ac:dyDescent="0.2">
      <c r="A44" s="166" t="s">
        <v>303</v>
      </c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1" x14ac:dyDescent="0.2">
      <c r="A45" s="368" t="s">
        <v>320</v>
      </c>
      <c r="B45" s="158"/>
      <c r="C45" s="158"/>
      <c r="D45" s="158"/>
      <c r="E45" s="158"/>
      <c r="F45" s="158"/>
      <c r="G45" s="158">
        <v>125</v>
      </c>
      <c r="H45" s="158">
        <v>125</v>
      </c>
      <c r="I45" s="158"/>
      <c r="J45" s="158">
        <v>125</v>
      </c>
    </row>
    <row r="46" spans="1:11" x14ac:dyDescent="0.2">
      <c r="A46" s="174" t="s">
        <v>220</v>
      </c>
      <c r="B46" s="159"/>
      <c r="C46" s="159"/>
      <c r="D46" s="159"/>
      <c r="E46" s="159"/>
      <c r="F46" s="159">
        <v>-21277</v>
      </c>
      <c r="G46" s="159">
        <v>22</v>
      </c>
      <c r="H46" s="159">
        <v>-21255</v>
      </c>
      <c r="I46" s="159"/>
      <c r="J46" s="159">
        <v>-21255</v>
      </c>
    </row>
    <row r="47" spans="1:11" x14ac:dyDescent="0.2">
      <c r="A47" s="166" t="s">
        <v>304</v>
      </c>
      <c r="B47" s="158"/>
      <c r="C47" s="158"/>
      <c r="D47" s="158"/>
      <c r="E47" s="158"/>
      <c r="F47" s="158">
        <v>-21277</v>
      </c>
      <c r="G47" s="158">
        <v>147</v>
      </c>
      <c r="H47" s="158">
        <v>-21130</v>
      </c>
      <c r="I47" s="158"/>
      <c r="J47" s="158">
        <v>-21130</v>
      </c>
    </row>
    <row r="48" spans="1:11" x14ac:dyDescent="0.2">
      <c r="A48" s="378" t="s">
        <v>319</v>
      </c>
      <c r="B48" s="159"/>
      <c r="C48" s="159"/>
      <c r="D48" s="159"/>
      <c r="E48" s="159"/>
      <c r="F48" s="159"/>
      <c r="G48" s="159">
        <v>96</v>
      </c>
      <c r="H48" s="159">
        <v>96</v>
      </c>
      <c r="I48" s="159"/>
      <c r="J48" s="159">
        <v>96</v>
      </c>
    </row>
    <row r="49" spans="1:10" x14ac:dyDescent="0.2">
      <c r="A49" s="166" t="s">
        <v>288</v>
      </c>
      <c r="B49" s="173">
        <v>19399</v>
      </c>
      <c r="C49" s="173">
        <v>-785</v>
      </c>
      <c r="D49" s="173">
        <v>2</v>
      </c>
      <c r="E49" s="173">
        <v>41</v>
      </c>
      <c r="F49" s="173">
        <v>29381</v>
      </c>
      <c r="G49" s="173">
        <v>184692</v>
      </c>
      <c r="H49" s="173">
        <v>232729</v>
      </c>
      <c r="I49" s="173">
        <v>274</v>
      </c>
      <c r="J49" s="173">
        <v>233003</v>
      </c>
    </row>
    <row r="50" spans="1:10" x14ac:dyDescent="0.2">
      <c r="C50" s="261"/>
      <c r="G50" s="261"/>
    </row>
    <row r="51" spans="1:10" x14ac:dyDescent="0.2">
      <c r="G51" s="261"/>
    </row>
  </sheetData>
  <pageMargins left="0.75" right="0.28000000000000003" top="1" bottom="1" header="0.4921259845" footer="0.4921259845"/>
  <pageSetup paperSize="9" scale="54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F26"/>
  <sheetViews>
    <sheetView workbookViewId="0"/>
  </sheetViews>
  <sheetFormatPr defaultRowHeight="12.75" x14ac:dyDescent="0.2"/>
  <cols>
    <col min="1" max="1" width="71" style="207" bestFit="1" customWidth="1"/>
    <col min="2" max="5" width="11.5703125" style="206" customWidth="1"/>
    <col min="6" max="6" width="10.7109375" style="207" customWidth="1"/>
    <col min="7" max="16384" width="9.140625" style="207"/>
  </cols>
  <sheetData>
    <row r="1" spans="1:6" x14ac:dyDescent="0.2">
      <c r="A1" s="164" t="s">
        <v>93</v>
      </c>
      <c r="B1" s="164"/>
      <c r="C1" s="164"/>
      <c r="D1" s="164"/>
      <c r="E1" s="164"/>
    </row>
    <row r="3" spans="1:6" ht="15.75" x14ac:dyDescent="0.25">
      <c r="A3" s="122" t="s">
        <v>162</v>
      </c>
      <c r="B3" s="209"/>
      <c r="C3" s="165"/>
      <c r="D3" s="209"/>
      <c r="E3" s="209"/>
    </row>
    <row r="4" spans="1:6" x14ac:dyDescent="0.2">
      <c r="C4" s="389"/>
      <c r="D4" s="389"/>
      <c r="F4" s="117"/>
    </row>
    <row r="5" spans="1:6" x14ac:dyDescent="0.2">
      <c r="D5" s="397"/>
      <c r="F5" s="117"/>
    </row>
    <row r="6" spans="1:6" x14ac:dyDescent="0.2">
      <c r="A6" s="125" t="s">
        <v>157</v>
      </c>
      <c r="B6" s="175" t="s">
        <v>278</v>
      </c>
      <c r="C6" s="175" t="s">
        <v>231</v>
      </c>
      <c r="D6" s="175" t="s">
        <v>279</v>
      </c>
      <c r="E6" s="175" t="s">
        <v>232</v>
      </c>
      <c r="F6" s="123"/>
    </row>
    <row r="7" spans="1:6" x14ac:dyDescent="0.2">
      <c r="A7" s="117"/>
      <c r="B7" s="145"/>
      <c r="C7" s="145"/>
      <c r="D7" s="145"/>
      <c r="E7" s="145"/>
      <c r="F7" s="118"/>
    </row>
    <row r="8" spans="1:6" x14ac:dyDescent="0.2">
      <c r="A8" s="117" t="s">
        <v>8</v>
      </c>
      <c r="B8" s="146">
        <v>-1.6</v>
      </c>
      <c r="C8" s="200">
        <v>9.6999999999999957</v>
      </c>
      <c r="D8" s="145">
        <v>33.200000000000003</v>
      </c>
      <c r="E8" s="200">
        <v>48.4</v>
      </c>
      <c r="F8" s="124"/>
    </row>
    <row r="9" spans="1:6" x14ac:dyDescent="0.2">
      <c r="A9" s="117"/>
      <c r="B9" s="145"/>
      <c r="C9" s="145"/>
      <c r="D9" s="145"/>
      <c r="E9" s="145"/>
      <c r="F9" s="124"/>
    </row>
    <row r="10" spans="1:6" ht="12.75" customHeight="1" x14ac:dyDescent="0.2">
      <c r="A10" s="117" t="s">
        <v>158</v>
      </c>
      <c r="B10" s="145"/>
      <c r="C10" s="145"/>
      <c r="D10" s="145"/>
      <c r="E10" s="145"/>
      <c r="F10" s="118"/>
    </row>
    <row r="11" spans="1:6" ht="12.75" customHeight="1" x14ac:dyDescent="0.2">
      <c r="A11" s="145" t="s">
        <v>276</v>
      </c>
      <c r="B11" s="146">
        <v>-0.1</v>
      </c>
      <c r="C11" s="145"/>
      <c r="D11" s="146">
        <v>-0.5</v>
      </c>
      <c r="E11" s="145"/>
      <c r="F11" s="118"/>
    </row>
    <row r="12" spans="1:6" ht="12.75" customHeight="1" x14ac:dyDescent="0.2">
      <c r="A12" s="145" t="s">
        <v>277</v>
      </c>
      <c r="B12" s="146"/>
      <c r="C12" s="146"/>
      <c r="D12" s="146">
        <v>5</v>
      </c>
      <c r="E12" s="145"/>
      <c r="F12" s="118"/>
    </row>
    <row r="13" spans="1:6" ht="12.75" customHeight="1" x14ac:dyDescent="0.2">
      <c r="A13" s="117" t="s">
        <v>228</v>
      </c>
      <c r="B13" s="117"/>
      <c r="C13" s="146"/>
      <c r="D13" s="117"/>
      <c r="E13" s="145">
        <v>-4.2</v>
      </c>
      <c r="F13" s="118"/>
    </row>
    <row r="14" spans="1:6" ht="12.75" customHeight="1" x14ac:dyDescent="0.2">
      <c r="A14" s="117" t="s">
        <v>268</v>
      </c>
      <c r="B14" s="146"/>
      <c r="C14" s="146">
        <v>0.2</v>
      </c>
      <c r="D14" s="146"/>
      <c r="E14" s="145">
        <v>0.5</v>
      </c>
      <c r="F14" s="118"/>
    </row>
    <row r="15" spans="1:6" ht="12.75" hidden="1" customHeight="1" x14ac:dyDescent="0.2">
      <c r="A15" s="117" t="s">
        <v>217</v>
      </c>
      <c r="B15" s="146"/>
      <c r="C15" s="146"/>
      <c r="D15" s="146"/>
      <c r="E15" s="117"/>
      <c r="F15" s="118"/>
    </row>
    <row r="16" spans="1:6" ht="12.75" hidden="1" customHeight="1" x14ac:dyDescent="0.2">
      <c r="A16" s="117" t="s">
        <v>193</v>
      </c>
      <c r="B16" s="272"/>
      <c r="C16" s="272"/>
      <c r="D16" s="272"/>
      <c r="E16" s="146"/>
      <c r="F16" s="118"/>
    </row>
    <row r="17" spans="1:6" ht="12.75" hidden="1" customHeight="1" x14ac:dyDescent="0.2">
      <c r="A17" s="117" t="s">
        <v>201</v>
      </c>
      <c r="B17" s="200"/>
      <c r="C17" s="200"/>
      <c r="D17" s="200"/>
      <c r="E17" s="146"/>
      <c r="F17" s="118"/>
    </row>
    <row r="18" spans="1:6" ht="12.75" customHeight="1" x14ac:dyDescent="0.2">
      <c r="A18" s="117" t="s">
        <v>234</v>
      </c>
      <c r="B18" s="146"/>
      <c r="C18" s="146">
        <f>E18</f>
        <v>-0.2</v>
      </c>
      <c r="D18" s="146"/>
      <c r="E18" s="146">
        <v>-0.2</v>
      </c>
      <c r="F18" s="118"/>
    </row>
    <row r="19" spans="1:6" ht="12.75" customHeight="1" x14ac:dyDescent="0.2">
      <c r="A19" s="117" t="s">
        <v>332</v>
      </c>
      <c r="B19" s="146">
        <v>7</v>
      </c>
      <c r="C19" s="146"/>
      <c r="D19" s="146">
        <v>7</v>
      </c>
      <c r="E19" s="146"/>
      <c r="F19" s="118"/>
    </row>
    <row r="20" spans="1:6" ht="12.75" customHeight="1" x14ac:dyDescent="0.2">
      <c r="A20" s="117" t="s">
        <v>330</v>
      </c>
      <c r="B20" s="146">
        <v>5</v>
      </c>
      <c r="C20" s="146"/>
      <c r="D20" s="146">
        <v>5</v>
      </c>
      <c r="E20" s="146"/>
      <c r="F20" s="118"/>
    </row>
    <row r="21" spans="1:6" ht="12.75" customHeight="1" x14ac:dyDescent="0.2">
      <c r="A21" s="117" t="s">
        <v>331</v>
      </c>
      <c r="B21" s="146">
        <v>1.2</v>
      </c>
      <c r="C21" s="146"/>
      <c r="D21" s="146">
        <v>1.2</v>
      </c>
      <c r="E21" s="146"/>
      <c r="F21" s="118"/>
    </row>
    <row r="22" spans="1:6" x14ac:dyDescent="0.2">
      <c r="A22" s="125" t="s">
        <v>179</v>
      </c>
      <c r="B22" s="307">
        <v>0</v>
      </c>
      <c r="C22" s="223">
        <v>0.8</v>
      </c>
      <c r="D22" s="307">
        <v>1</v>
      </c>
      <c r="E22" s="223">
        <v>2.9</v>
      </c>
      <c r="F22" s="208"/>
    </row>
    <row r="23" spans="1:6" x14ac:dyDescent="0.2">
      <c r="A23" s="117" t="s">
        <v>159</v>
      </c>
      <c r="B23" s="200">
        <v>11.5</v>
      </c>
      <c r="C23" s="200">
        <v>10.5</v>
      </c>
      <c r="D23" s="200">
        <v>51.800000000000004</v>
      </c>
      <c r="E23" s="200">
        <v>47.399999999999991</v>
      </c>
    </row>
    <row r="24" spans="1:6" x14ac:dyDescent="0.2">
      <c r="B24" s="321"/>
      <c r="C24" s="321"/>
    </row>
    <row r="25" spans="1:6" x14ac:dyDescent="0.2">
      <c r="A25" s="116"/>
      <c r="B25" s="320"/>
      <c r="C25" s="199"/>
      <c r="D25" s="199"/>
      <c r="E25" s="199"/>
    </row>
    <row r="26" spans="1:6" x14ac:dyDescent="0.2">
      <c r="B26" s="385"/>
      <c r="D26" s="385"/>
    </row>
  </sheetData>
  <phoneticPr fontId="4" type="noConversion"/>
  <pageMargins left="0.75" right="0.75" top="1" bottom="1" header="0.4921259845" footer="0.492125984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I37"/>
  <sheetViews>
    <sheetView zoomScaleNormal="100" workbookViewId="0"/>
  </sheetViews>
  <sheetFormatPr defaultRowHeight="12.75" x14ac:dyDescent="0.2"/>
  <cols>
    <col min="1" max="1" width="50.42578125" style="398" customWidth="1"/>
    <col min="2" max="4" width="11.5703125" style="398" customWidth="1"/>
    <col min="5" max="5" width="10.140625" style="404" customWidth="1"/>
    <col min="6" max="6" width="11.140625" style="398" customWidth="1"/>
    <col min="7" max="7" width="9.140625" style="398"/>
    <col min="8" max="8" width="12.28515625" style="398" bestFit="1" customWidth="1"/>
    <col min="9" max="16384" width="9.140625" style="398"/>
  </cols>
  <sheetData>
    <row r="1" spans="1:8" x14ac:dyDescent="0.2">
      <c r="A1" s="164" t="s">
        <v>93</v>
      </c>
      <c r="B1" s="164"/>
      <c r="C1" s="164"/>
      <c r="D1" s="164"/>
      <c r="E1" s="89"/>
    </row>
    <row r="2" spans="1:8" x14ac:dyDescent="0.2">
      <c r="A2" s="35"/>
      <c r="B2" s="35"/>
      <c r="C2" s="35"/>
      <c r="D2" s="35"/>
      <c r="E2" s="89"/>
    </row>
    <row r="3" spans="1:8" ht="15.75" x14ac:dyDescent="0.25">
      <c r="A3" s="74" t="s">
        <v>94</v>
      </c>
      <c r="B3" s="74"/>
      <c r="C3" s="389"/>
      <c r="D3" s="74"/>
      <c r="E3" s="109"/>
    </row>
    <row r="4" spans="1:8" x14ac:dyDescent="0.2">
      <c r="A4" s="36"/>
      <c r="B4" s="36"/>
      <c r="C4" s="399"/>
      <c r="D4" s="37"/>
      <c r="E4" s="109"/>
    </row>
    <row r="5" spans="1:8" x14ac:dyDescent="0.2">
      <c r="A5" s="400"/>
      <c r="B5" s="196" t="s">
        <v>278</v>
      </c>
      <c r="C5" s="196" t="s">
        <v>231</v>
      </c>
      <c r="D5" s="196" t="s">
        <v>279</v>
      </c>
      <c r="E5" s="196" t="s">
        <v>232</v>
      </c>
    </row>
    <row r="6" spans="1:8" x14ac:dyDescent="0.2">
      <c r="A6" s="37"/>
      <c r="B6" s="188"/>
      <c r="C6" s="188"/>
      <c r="E6" s="188"/>
    </row>
    <row r="7" spans="1:8" x14ac:dyDescent="0.2">
      <c r="A7" s="34" t="s">
        <v>17</v>
      </c>
      <c r="B7" s="127">
        <v>-0.03</v>
      </c>
      <c r="C7" s="127">
        <v>0.18</v>
      </c>
      <c r="D7" s="127">
        <v>0.56999999999999995</v>
      </c>
      <c r="E7" s="127">
        <v>0.89</v>
      </c>
    </row>
    <row r="8" spans="1:8" x14ac:dyDescent="0.2">
      <c r="A8" s="34" t="s">
        <v>18</v>
      </c>
      <c r="B8" s="127">
        <v>-0.03</v>
      </c>
      <c r="C8" s="127">
        <v>0.18</v>
      </c>
      <c r="D8" s="127">
        <v>0.56999999999999995</v>
      </c>
      <c r="E8" s="127">
        <v>0.89</v>
      </c>
    </row>
    <row r="9" spans="1:8" x14ac:dyDescent="0.2">
      <c r="A9" s="34" t="s">
        <v>96</v>
      </c>
      <c r="B9" s="127">
        <v>0.65</v>
      </c>
      <c r="C9" s="127">
        <v>0.79</v>
      </c>
      <c r="D9" s="127">
        <v>2.23</v>
      </c>
      <c r="E9" s="189">
        <v>2.08</v>
      </c>
    </row>
    <row r="10" spans="1:8" x14ac:dyDescent="0.2">
      <c r="A10" s="34" t="s">
        <v>99</v>
      </c>
      <c r="B10" s="328">
        <v>-4.9000000000000004</v>
      </c>
      <c r="C10" s="189">
        <v>3.9</v>
      </c>
      <c r="D10" s="189">
        <v>12.4</v>
      </c>
      <c r="E10" s="189">
        <v>24.1</v>
      </c>
    </row>
    <row r="11" spans="1:8" x14ac:dyDescent="0.2">
      <c r="A11" s="34" t="s">
        <v>100</v>
      </c>
      <c r="B11" s="90">
        <v>8944</v>
      </c>
      <c r="C11" s="90">
        <v>13120</v>
      </c>
      <c r="D11" s="90">
        <v>32668</v>
      </c>
      <c r="E11" s="90">
        <v>49385</v>
      </c>
    </row>
    <row r="12" spans="1:8" x14ac:dyDescent="0.2">
      <c r="A12" s="34" t="s">
        <v>192</v>
      </c>
      <c r="B12" s="90">
        <v>17458</v>
      </c>
      <c r="C12" s="90">
        <v>10762</v>
      </c>
      <c r="D12" s="90">
        <v>54003</v>
      </c>
      <c r="E12" s="90">
        <v>43642</v>
      </c>
      <c r="F12" s="401"/>
      <c r="G12" s="401"/>
      <c r="H12" s="401"/>
    </row>
    <row r="13" spans="1:8" x14ac:dyDescent="0.2">
      <c r="A13" s="34"/>
      <c r="B13" s="34"/>
      <c r="C13" s="186"/>
      <c r="D13" s="186"/>
      <c r="E13" s="186"/>
    </row>
    <row r="14" spans="1:8" x14ac:dyDescent="0.2">
      <c r="A14" s="259" t="s">
        <v>95</v>
      </c>
      <c r="B14" s="127"/>
      <c r="C14" s="127"/>
      <c r="D14" s="127">
        <v>5.46</v>
      </c>
      <c r="E14" s="127">
        <v>6.01</v>
      </c>
      <c r="F14" s="401"/>
    </row>
    <row r="15" spans="1:8" x14ac:dyDescent="0.2">
      <c r="A15" s="259" t="s">
        <v>315</v>
      </c>
      <c r="B15" s="127"/>
      <c r="C15" s="127"/>
      <c r="D15" s="127" t="s">
        <v>324</v>
      </c>
      <c r="E15" s="127">
        <v>0.35</v>
      </c>
      <c r="F15" s="401"/>
    </row>
    <row r="16" spans="1:8" x14ac:dyDescent="0.2">
      <c r="A16" s="259" t="s">
        <v>325</v>
      </c>
      <c r="B16" s="127"/>
      <c r="C16" s="127"/>
      <c r="D16" s="127" t="s">
        <v>326</v>
      </c>
      <c r="E16" s="127">
        <v>39.31</v>
      </c>
      <c r="F16" s="401"/>
    </row>
    <row r="17" spans="1:9" x14ac:dyDescent="0.2">
      <c r="A17" s="259" t="s">
        <v>316</v>
      </c>
      <c r="B17" s="127"/>
      <c r="C17" s="127"/>
      <c r="D17" s="127" t="s">
        <v>327</v>
      </c>
      <c r="E17" s="328">
        <v>3.01</v>
      </c>
      <c r="F17" s="401"/>
    </row>
    <row r="18" spans="1:9" x14ac:dyDescent="0.2">
      <c r="A18" s="259" t="s">
        <v>290</v>
      </c>
      <c r="B18" s="127"/>
      <c r="C18" s="127"/>
      <c r="D18" s="127" t="s">
        <v>328</v>
      </c>
      <c r="E18" s="127">
        <v>0.75</v>
      </c>
    </row>
    <row r="19" spans="1:9" x14ac:dyDescent="0.2">
      <c r="A19" s="259" t="s">
        <v>317</v>
      </c>
      <c r="B19" s="127"/>
      <c r="C19" s="127"/>
      <c r="D19" s="127" t="s">
        <v>328</v>
      </c>
      <c r="E19" s="127">
        <v>84.24</v>
      </c>
      <c r="I19" s="402"/>
    </row>
    <row r="20" spans="1:9" x14ac:dyDescent="0.2">
      <c r="A20" s="259" t="s">
        <v>291</v>
      </c>
      <c r="B20" s="127"/>
      <c r="C20" s="127"/>
      <c r="D20" s="127" t="s">
        <v>329</v>
      </c>
      <c r="E20" s="328">
        <v>6.4</v>
      </c>
      <c r="G20" s="402"/>
    </row>
    <row r="21" spans="1:9" x14ac:dyDescent="0.2">
      <c r="A21" s="259" t="s">
        <v>292</v>
      </c>
      <c r="B21" s="127"/>
      <c r="C21" s="127"/>
      <c r="D21" s="328">
        <v>26.57</v>
      </c>
      <c r="E21" s="328">
        <v>13.1</v>
      </c>
      <c r="F21" s="403"/>
    </row>
    <row r="22" spans="1:9" x14ac:dyDescent="0.2">
      <c r="A22" s="35" t="s">
        <v>97</v>
      </c>
      <c r="B22" s="89"/>
      <c r="C22" s="89"/>
      <c r="D22" s="277">
        <v>10</v>
      </c>
      <c r="E22" s="89">
        <v>15.3</v>
      </c>
      <c r="G22" s="403"/>
    </row>
    <row r="23" spans="1:9" x14ac:dyDescent="0.2">
      <c r="A23" s="34" t="s">
        <v>98</v>
      </c>
      <c r="B23" s="277"/>
      <c r="C23" s="277"/>
      <c r="D23" s="277">
        <v>10.6</v>
      </c>
      <c r="E23" s="277">
        <v>14.4</v>
      </c>
    </row>
    <row r="24" spans="1:9" x14ac:dyDescent="0.2">
      <c r="A24" s="34" t="s">
        <v>246</v>
      </c>
      <c r="B24" s="89"/>
      <c r="C24" s="89"/>
      <c r="D24" s="277">
        <v>43.7</v>
      </c>
      <c r="E24" s="277">
        <v>49.4</v>
      </c>
    </row>
    <row r="25" spans="1:9" x14ac:dyDescent="0.2">
      <c r="A25" s="34" t="s">
        <v>196</v>
      </c>
      <c r="B25" s="89"/>
      <c r="C25" s="89"/>
      <c r="D25" s="89">
        <v>30.4</v>
      </c>
      <c r="E25" s="89">
        <v>35.299999999999997</v>
      </c>
    </row>
    <row r="26" spans="1:9" x14ac:dyDescent="0.2">
      <c r="A26" s="34" t="s">
        <v>197</v>
      </c>
      <c r="B26" s="278"/>
      <c r="C26" s="278"/>
      <c r="D26" s="278">
        <v>64369</v>
      </c>
      <c r="E26" s="278">
        <v>82294</v>
      </c>
      <c r="F26" s="401"/>
      <c r="G26" s="401"/>
    </row>
    <row r="27" spans="1:9" x14ac:dyDescent="0.2">
      <c r="A27" s="34" t="s">
        <v>163</v>
      </c>
      <c r="B27" s="278"/>
      <c r="C27" s="278"/>
      <c r="D27" s="278">
        <v>8267</v>
      </c>
      <c r="E27" s="278">
        <v>8399</v>
      </c>
    </row>
    <row r="28" spans="1:9" x14ac:dyDescent="0.2">
      <c r="A28" s="34" t="s">
        <v>181</v>
      </c>
      <c r="B28" s="278"/>
      <c r="C28" s="278"/>
      <c r="D28" s="278">
        <v>8847</v>
      </c>
      <c r="E28" s="278">
        <v>8962</v>
      </c>
    </row>
    <row r="29" spans="1:9" x14ac:dyDescent="0.2">
      <c r="A29" s="34"/>
      <c r="B29" s="34"/>
      <c r="C29" s="186"/>
      <c r="D29" s="186"/>
      <c r="E29" s="186"/>
      <c r="G29" s="401"/>
    </row>
    <row r="30" spans="1:9" x14ac:dyDescent="0.2">
      <c r="A30" s="34" t="s">
        <v>101</v>
      </c>
      <c r="B30" s="34"/>
      <c r="C30" s="186"/>
      <c r="D30" s="186"/>
      <c r="E30" s="186"/>
    </row>
    <row r="31" spans="1:9" x14ac:dyDescent="0.2">
      <c r="A31" s="34" t="s">
        <v>102</v>
      </c>
      <c r="B31" s="278"/>
      <c r="C31" s="278"/>
      <c r="D31" s="278">
        <v>38704</v>
      </c>
      <c r="E31" s="278">
        <v>38688</v>
      </c>
    </row>
    <row r="32" spans="1:9" x14ac:dyDescent="0.2">
      <c r="A32" s="34" t="s">
        <v>103</v>
      </c>
      <c r="B32" s="278"/>
      <c r="C32" s="278"/>
      <c r="D32" s="278">
        <v>38707</v>
      </c>
      <c r="E32" s="278">
        <v>38692</v>
      </c>
    </row>
    <row r="33" spans="1:7" x14ac:dyDescent="0.2">
      <c r="A33" s="34" t="s">
        <v>104</v>
      </c>
      <c r="B33" s="278"/>
      <c r="C33" s="278"/>
      <c r="D33" s="278">
        <v>38721</v>
      </c>
      <c r="E33" s="278">
        <v>38701</v>
      </c>
    </row>
    <row r="34" spans="1:7" x14ac:dyDescent="0.2">
      <c r="A34" s="35"/>
      <c r="B34" s="35"/>
      <c r="C34" s="35"/>
      <c r="D34" s="35"/>
      <c r="E34" s="89"/>
      <c r="G34" s="401"/>
    </row>
    <row r="35" spans="1:7" ht="12.75" customHeight="1" x14ac:dyDescent="0.2">
      <c r="A35" s="423" t="s">
        <v>266</v>
      </c>
      <c r="B35" s="423"/>
      <c r="C35" s="423"/>
      <c r="D35" s="423"/>
      <c r="E35" s="423"/>
    </row>
    <row r="36" spans="1:7" x14ac:dyDescent="0.2">
      <c r="A36" s="423"/>
      <c r="B36" s="423"/>
      <c r="C36" s="423"/>
      <c r="D36" s="423"/>
      <c r="E36" s="423"/>
    </row>
    <row r="37" spans="1:7" x14ac:dyDescent="0.2">
      <c r="A37" s="398" t="s">
        <v>289</v>
      </c>
    </row>
  </sheetData>
  <mergeCells count="1">
    <mergeCell ref="A35:E36"/>
  </mergeCells>
  <phoneticPr fontId="4" type="noConversion"/>
  <pageMargins left="0.74803149606299213" right="0.74803149606299213" top="0.98425196850393704" bottom="0" header="0.4921259845" footer="0.4921259845"/>
  <pageSetup paperSize="9" scale="92" orientation="portrait" horizontalDpi="4294967292" verticalDpi="4294967292" r:id="rId1"/>
  <headerFooter alignWithMargins="0">
    <oddFooter>&amp;R&amp;8&amp;F/&amp;A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F76"/>
  <sheetViews>
    <sheetView zoomScaleNormal="100" workbookViewId="0"/>
  </sheetViews>
  <sheetFormatPr defaultRowHeight="12.75" x14ac:dyDescent="0.2"/>
  <cols>
    <col min="1" max="1" width="60.7109375" style="29" customWidth="1"/>
    <col min="2" max="2" width="15.28515625" style="29" customWidth="1"/>
    <col min="3" max="3" width="11.140625" style="230" customWidth="1"/>
    <col min="4" max="16384" width="9.140625" style="29"/>
  </cols>
  <sheetData>
    <row r="1" spans="1:4" x14ac:dyDescent="0.2">
      <c r="A1" s="164" t="s">
        <v>93</v>
      </c>
      <c r="B1" s="164"/>
    </row>
    <row r="3" spans="1:4" ht="15.75" x14ac:dyDescent="0.25">
      <c r="A3" s="25" t="s">
        <v>151</v>
      </c>
      <c r="B3" s="25"/>
      <c r="C3" s="91"/>
    </row>
    <row r="4" spans="1:4" x14ac:dyDescent="0.2">
      <c r="A4" s="262"/>
      <c r="C4" s="264"/>
    </row>
    <row r="5" spans="1:4" x14ac:dyDescent="0.2">
      <c r="A5" s="27" t="s">
        <v>61</v>
      </c>
      <c r="B5" s="87" t="s">
        <v>293</v>
      </c>
      <c r="C5" s="87" t="s">
        <v>233</v>
      </c>
    </row>
    <row r="6" spans="1:4" x14ac:dyDescent="0.2">
      <c r="A6" s="26"/>
      <c r="B6" s="230"/>
    </row>
    <row r="7" spans="1:4" x14ac:dyDescent="0.2">
      <c r="A7" s="28" t="s">
        <v>62</v>
      </c>
      <c r="B7" s="230"/>
    </row>
    <row r="8" spans="1:4" x14ac:dyDescent="0.2">
      <c r="A8" s="29" t="s">
        <v>13</v>
      </c>
      <c r="B8" s="229">
        <v>22183</v>
      </c>
      <c r="C8" s="229">
        <v>34452</v>
      </c>
    </row>
    <row r="9" spans="1:4" x14ac:dyDescent="0.2">
      <c r="A9" s="28" t="s">
        <v>128</v>
      </c>
      <c r="B9" s="230"/>
    </row>
    <row r="10" spans="1:4" x14ac:dyDescent="0.2">
      <c r="A10" s="30" t="s">
        <v>129</v>
      </c>
      <c r="B10" s="229">
        <v>8144</v>
      </c>
      <c r="C10" s="229">
        <v>8543</v>
      </c>
    </row>
    <row r="11" spans="1:4" x14ac:dyDescent="0.2">
      <c r="A11" s="30" t="s">
        <v>130</v>
      </c>
      <c r="B11" s="229">
        <v>54003</v>
      </c>
      <c r="C11" s="229">
        <v>43642</v>
      </c>
    </row>
    <row r="12" spans="1:4" x14ac:dyDescent="0.2">
      <c r="A12" s="30" t="s">
        <v>131</v>
      </c>
      <c r="B12" s="229">
        <v>2856</v>
      </c>
      <c r="C12" s="229">
        <v>5395</v>
      </c>
      <c r="D12" s="405"/>
    </row>
    <row r="13" spans="1:4" x14ac:dyDescent="0.2">
      <c r="A13" s="30" t="s">
        <v>177</v>
      </c>
      <c r="B13" s="229">
        <v>0</v>
      </c>
      <c r="C13" s="229">
        <v>-4181</v>
      </c>
    </row>
    <row r="14" spans="1:4" x14ac:dyDescent="0.2">
      <c r="A14" s="32" t="s">
        <v>132</v>
      </c>
      <c r="B14" s="245">
        <v>3787</v>
      </c>
      <c r="C14" s="245">
        <v>1603</v>
      </c>
      <c r="D14" s="405"/>
    </row>
    <row r="15" spans="1:4" x14ac:dyDescent="0.2">
      <c r="A15" s="29" t="s">
        <v>63</v>
      </c>
      <c r="B15" s="246">
        <v>90973</v>
      </c>
      <c r="C15" s="246">
        <v>89454</v>
      </c>
    </row>
    <row r="16" spans="1:4" x14ac:dyDescent="0.2">
      <c r="B16" s="246"/>
      <c r="C16" s="246"/>
    </row>
    <row r="17" spans="1:6" x14ac:dyDescent="0.2">
      <c r="A17" s="29" t="s">
        <v>64</v>
      </c>
      <c r="B17" s="246"/>
      <c r="C17" s="246"/>
    </row>
    <row r="18" spans="1:6" x14ac:dyDescent="0.2">
      <c r="A18" s="30" t="s">
        <v>65</v>
      </c>
      <c r="B18" s="229">
        <v>2800</v>
      </c>
      <c r="C18" s="229">
        <v>-10574</v>
      </c>
    </row>
    <row r="19" spans="1:6" x14ac:dyDescent="0.2">
      <c r="A19" s="30" t="s">
        <v>66</v>
      </c>
      <c r="B19" s="229">
        <v>-1204</v>
      </c>
      <c r="C19" s="229">
        <v>-121</v>
      </c>
      <c r="F19" s="29" t="s">
        <v>249</v>
      </c>
    </row>
    <row r="20" spans="1:6" x14ac:dyDescent="0.2">
      <c r="A20" s="32" t="s">
        <v>67</v>
      </c>
      <c r="B20" s="245">
        <v>6261</v>
      </c>
      <c r="C20" s="245">
        <v>17096</v>
      </c>
    </row>
    <row r="21" spans="1:6" x14ac:dyDescent="0.2">
      <c r="A21" s="31" t="s">
        <v>64</v>
      </c>
      <c r="B21" s="247">
        <v>7857</v>
      </c>
      <c r="C21" s="247">
        <v>6401</v>
      </c>
    </row>
    <row r="22" spans="1:6" x14ac:dyDescent="0.2">
      <c r="B22" s="246"/>
      <c r="C22" s="246"/>
    </row>
    <row r="23" spans="1:6" x14ac:dyDescent="0.2">
      <c r="A23" s="29" t="s">
        <v>68</v>
      </c>
      <c r="B23" s="229">
        <v>-3647</v>
      </c>
      <c r="C23" s="229">
        <v>-5070</v>
      </c>
    </row>
    <row r="24" spans="1:6" x14ac:dyDescent="0.2">
      <c r="A24" s="29" t="s">
        <v>69</v>
      </c>
      <c r="B24" s="229">
        <v>534</v>
      </c>
      <c r="C24" s="229">
        <v>830</v>
      </c>
    </row>
    <row r="25" spans="1:6" x14ac:dyDescent="0.2">
      <c r="A25" s="263" t="s">
        <v>70</v>
      </c>
      <c r="B25" s="245">
        <v>-9271</v>
      </c>
      <c r="C25" s="245">
        <v>-11127</v>
      </c>
    </row>
    <row r="26" spans="1:6" x14ac:dyDescent="0.2">
      <c r="B26" s="229"/>
      <c r="C26" s="229"/>
    </row>
    <row r="27" spans="1:6" x14ac:dyDescent="0.2">
      <c r="A27" s="28" t="s">
        <v>71</v>
      </c>
      <c r="B27" s="246">
        <v>86446</v>
      </c>
      <c r="C27" s="246">
        <v>80488</v>
      </c>
    </row>
    <row r="28" spans="1:6" x14ac:dyDescent="0.2">
      <c r="A28" s="29" t="s">
        <v>72</v>
      </c>
      <c r="C28" s="229"/>
    </row>
    <row r="29" spans="1:6" x14ac:dyDescent="0.2">
      <c r="A29" s="28" t="s">
        <v>73</v>
      </c>
      <c r="B29" s="28"/>
      <c r="C29" s="229"/>
    </row>
    <row r="30" spans="1:6" ht="25.5" x14ac:dyDescent="0.2">
      <c r="A30" s="132" t="s">
        <v>164</v>
      </c>
      <c r="B30" s="229"/>
      <c r="C30" s="229">
        <v>-2498</v>
      </c>
    </row>
    <row r="31" spans="1:6" x14ac:dyDescent="0.2">
      <c r="A31" s="132" t="s">
        <v>229</v>
      </c>
      <c r="B31" s="229"/>
      <c r="C31" s="229">
        <v>7820</v>
      </c>
    </row>
    <row r="32" spans="1:6" x14ac:dyDescent="0.2">
      <c r="A32" s="30" t="s">
        <v>74</v>
      </c>
      <c r="B32" s="229">
        <v>-28062</v>
      </c>
      <c r="C32" s="229">
        <v>-40659</v>
      </c>
    </row>
    <row r="33" spans="1:3" x14ac:dyDescent="0.2">
      <c r="A33" s="30" t="s">
        <v>75</v>
      </c>
      <c r="B33" s="229">
        <v>1206</v>
      </c>
      <c r="C33" s="229">
        <v>2826</v>
      </c>
    </row>
    <row r="34" spans="1:3" x14ac:dyDescent="0.2">
      <c r="A34" s="30" t="s">
        <v>76</v>
      </c>
      <c r="B34" s="229">
        <v>367</v>
      </c>
      <c r="C34" s="229">
        <v>560</v>
      </c>
    </row>
    <row r="35" spans="1:3" x14ac:dyDescent="0.2">
      <c r="A35" s="32" t="s">
        <v>77</v>
      </c>
      <c r="B35" s="245">
        <v>1</v>
      </c>
      <c r="C35" s="245">
        <v>1</v>
      </c>
    </row>
    <row r="36" spans="1:3" x14ac:dyDescent="0.2">
      <c r="A36" s="31"/>
      <c r="B36" s="31"/>
      <c r="C36" s="247"/>
    </row>
    <row r="37" spans="1:3" x14ac:dyDescent="0.2">
      <c r="A37" s="28" t="s">
        <v>78</v>
      </c>
      <c r="B37" s="246">
        <v>-26488</v>
      </c>
      <c r="C37" s="246">
        <v>-31950</v>
      </c>
    </row>
    <row r="38" spans="1:3" x14ac:dyDescent="0.2">
      <c r="C38" s="229"/>
    </row>
    <row r="39" spans="1:3" x14ac:dyDescent="0.2">
      <c r="A39" s="28" t="s">
        <v>79</v>
      </c>
      <c r="B39" s="28"/>
      <c r="C39" s="229"/>
    </row>
    <row r="40" spans="1:3" x14ac:dyDescent="0.2">
      <c r="A40" s="30" t="s">
        <v>80</v>
      </c>
      <c r="B40" s="30"/>
      <c r="C40" s="229"/>
    </row>
    <row r="41" spans="1:3" x14ac:dyDescent="0.2">
      <c r="A41" s="30" t="s">
        <v>166</v>
      </c>
      <c r="B41" s="229">
        <v>22899</v>
      </c>
      <c r="C41" s="229">
        <v>-5781</v>
      </c>
    </row>
    <row r="42" spans="1:3" x14ac:dyDescent="0.2">
      <c r="A42" s="30" t="s">
        <v>81</v>
      </c>
      <c r="B42" s="229">
        <v>30000</v>
      </c>
      <c r="C42" s="229">
        <v>10200</v>
      </c>
    </row>
    <row r="43" spans="1:3" x14ac:dyDescent="0.2">
      <c r="A43" s="30" t="s">
        <v>82</v>
      </c>
      <c r="B43" s="229">
        <v>-26249</v>
      </c>
      <c r="C43" s="229">
        <v>-25254</v>
      </c>
    </row>
    <row r="44" spans="1:3" x14ac:dyDescent="0.2">
      <c r="A44" s="32" t="s">
        <v>223</v>
      </c>
      <c r="B44" s="245">
        <v>-42521</v>
      </c>
      <c r="C44" s="245">
        <v>-21254</v>
      </c>
    </row>
    <row r="45" spans="1:3" x14ac:dyDescent="0.2">
      <c r="A45" s="31"/>
      <c r="B45" s="247"/>
      <c r="C45" s="247"/>
    </row>
    <row r="46" spans="1:3" x14ac:dyDescent="0.2">
      <c r="A46" s="28" t="s">
        <v>83</v>
      </c>
      <c r="B46" s="246">
        <v>-15871</v>
      </c>
      <c r="C46" s="246">
        <v>-42089</v>
      </c>
    </row>
    <row r="47" spans="1:3" x14ac:dyDescent="0.2">
      <c r="A47" s="28"/>
      <c r="B47" s="229"/>
      <c r="C47" s="229"/>
    </row>
    <row r="48" spans="1:3" x14ac:dyDescent="0.2">
      <c r="A48" s="28" t="s">
        <v>84</v>
      </c>
      <c r="B48" s="246">
        <v>44087</v>
      </c>
      <c r="C48" s="246">
        <v>6449</v>
      </c>
    </row>
    <row r="49" spans="1:3" x14ac:dyDescent="0.2">
      <c r="A49" s="30" t="s">
        <v>85</v>
      </c>
      <c r="B49" s="247">
        <v>14582</v>
      </c>
      <c r="C49" s="247">
        <v>8069</v>
      </c>
    </row>
    <row r="50" spans="1:3" x14ac:dyDescent="0.2">
      <c r="A50" s="32" t="s">
        <v>86</v>
      </c>
      <c r="B50" s="245">
        <v>-195</v>
      </c>
      <c r="C50" s="245">
        <v>64</v>
      </c>
    </row>
    <row r="51" spans="1:3" s="31" customFormat="1" x14ac:dyDescent="0.2">
      <c r="A51" s="33"/>
      <c r="B51" s="247"/>
      <c r="C51" s="247"/>
    </row>
    <row r="52" spans="1:3" x14ac:dyDescent="0.2">
      <c r="A52" s="28" t="s">
        <v>87</v>
      </c>
      <c r="B52" s="246">
        <v>58474</v>
      </c>
      <c r="C52" s="246">
        <v>14582</v>
      </c>
    </row>
    <row r="53" spans="1:3" x14ac:dyDescent="0.2">
      <c r="A53" s="28"/>
      <c r="B53" s="246"/>
      <c r="C53" s="246"/>
    </row>
    <row r="54" spans="1:3" x14ac:dyDescent="0.2">
      <c r="A54" s="28"/>
      <c r="B54" s="246"/>
      <c r="C54" s="246"/>
    </row>
    <row r="55" spans="1:3" x14ac:dyDescent="0.2">
      <c r="A55" s="28" t="s">
        <v>88</v>
      </c>
      <c r="B55" s="246"/>
      <c r="C55" s="246"/>
    </row>
    <row r="56" spans="1:3" x14ac:dyDescent="0.2">
      <c r="A56" s="28"/>
      <c r="B56" s="246"/>
      <c r="C56" s="246"/>
    </row>
    <row r="57" spans="1:3" x14ac:dyDescent="0.2">
      <c r="A57" s="27" t="s">
        <v>61</v>
      </c>
      <c r="B57" s="87" t="s">
        <v>293</v>
      </c>
      <c r="C57" s="87" t="s">
        <v>233</v>
      </c>
    </row>
    <row r="58" spans="1:3" x14ac:dyDescent="0.2">
      <c r="A58" s="28"/>
      <c r="B58" s="246"/>
      <c r="C58" s="246"/>
    </row>
    <row r="59" spans="1:3" x14ac:dyDescent="0.2">
      <c r="A59" s="29" t="s">
        <v>40</v>
      </c>
      <c r="B59" s="229">
        <v>58474</v>
      </c>
      <c r="C59" s="229">
        <v>12083</v>
      </c>
    </row>
    <row r="60" spans="1:3" x14ac:dyDescent="0.2">
      <c r="A60" s="263" t="s">
        <v>222</v>
      </c>
      <c r="B60" s="245"/>
      <c r="C60" s="245">
        <v>2499</v>
      </c>
    </row>
    <row r="61" spans="1:3" x14ac:dyDescent="0.2">
      <c r="A61" s="29" t="s">
        <v>89</v>
      </c>
      <c r="B61" s="246">
        <v>58474</v>
      </c>
      <c r="C61" s="246">
        <v>14582</v>
      </c>
    </row>
    <row r="62" spans="1:3" x14ac:dyDescent="0.2">
      <c r="C62" s="229"/>
    </row>
    <row r="63" spans="1:3" x14ac:dyDescent="0.2">
      <c r="A63" s="2"/>
      <c r="B63" s="5"/>
      <c r="C63" s="229"/>
    </row>
    <row r="76" spans="3:3" x14ac:dyDescent="0.2">
      <c r="C76" s="229"/>
    </row>
  </sheetData>
  <phoneticPr fontId="10" type="noConversion"/>
  <pageMargins left="0.75" right="0.75" top="0.44" bottom="0.39" header="0.4921259845" footer="0.22"/>
  <pageSetup paperSize="9" scale="92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L114"/>
  <sheetViews>
    <sheetView zoomScaleNormal="100" workbookViewId="0"/>
  </sheetViews>
  <sheetFormatPr defaultRowHeight="12.75" x14ac:dyDescent="0.2"/>
  <cols>
    <col min="1" max="1" width="28" style="39" customWidth="1"/>
    <col min="2" max="2" width="10" style="39" customWidth="1"/>
    <col min="3" max="3" width="11.85546875" style="39" customWidth="1"/>
    <col min="4" max="4" width="10.28515625" style="39" customWidth="1"/>
    <col min="5" max="5" width="9.28515625" style="39" customWidth="1"/>
    <col min="6" max="6" width="11.7109375" style="39" customWidth="1"/>
    <col min="7" max="7" width="9.28515625" style="39" customWidth="1"/>
    <col min="8" max="8" width="11" style="39" customWidth="1"/>
    <col min="9" max="10" width="9.28515625" style="39" customWidth="1"/>
    <col min="11" max="16384" width="9.140625" style="39"/>
  </cols>
  <sheetData>
    <row r="1" spans="1:12" x14ac:dyDescent="0.2">
      <c r="A1" s="38" t="s">
        <v>105</v>
      </c>
      <c r="B1" s="38"/>
      <c r="C1" s="38"/>
      <c r="D1" s="38"/>
      <c r="E1" s="38"/>
      <c r="F1" s="38"/>
    </row>
    <row r="3" spans="1:12" ht="15.75" x14ac:dyDescent="0.25">
      <c r="A3" s="75" t="s">
        <v>182</v>
      </c>
      <c r="B3" s="75"/>
      <c r="C3" s="201"/>
      <c r="D3" s="201"/>
      <c r="E3" s="114"/>
      <c r="F3" s="114"/>
    </row>
    <row r="4" spans="1:12" x14ac:dyDescent="0.2">
      <c r="B4" s="41"/>
      <c r="C4" s="141"/>
      <c r="D4" s="141"/>
      <c r="E4" s="102"/>
      <c r="F4" s="102"/>
      <c r="G4" s="102"/>
      <c r="H4" s="42"/>
      <c r="I4" s="42"/>
      <c r="J4" s="42"/>
    </row>
    <row r="5" spans="1:12" x14ac:dyDescent="0.2">
      <c r="A5" s="41" t="s">
        <v>106</v>
      </c>
      <c r="B5" s="41"/>
      <c r="C5" s="141"/>
      <c r="D5" s="141"/>
      <c r="E5" s="102"/>
      <c r="F5" s="102"/>
      <c r="G5" s="102"/>
      <c r="H5" s="42"/>
      <c r="I5" s="42"/>
      <c r="J5" s="42"/>
    </row>
    <row r="6" spans="1:12" x14ac:dyDescent="0.2">
      <c r="A6" s="41"/>
      <c r="B6" s="41"/>
      <c r="C6" s="102"/>
      <c r="D6" s="141"/>
      <c r="E6" s="102"/>
      <c r="F6" s="297"/>
      <c r="G6" s="102"/>
      <c r="H6" s="42"/>
      <c r="I6" s="42"/>
      <c r="J6" s="42"/>
    </row>
    <row r="7" spans="1:12" x14ac:dyDescent="0.2">
      <c r="A7" s="42"/>
      <c r="B7" s="102"/>
      <c r="C7" s="133" t="s">
        <v>278</v>
      </c>
      <c r="D7" s="273"/>
      <c r="E7" s="102"/>
      <c r="F7" s="133" t="s">
        <v>231</v>
      </c>
      <c r="G7" s="102"/>
      <c r="H7" s="177"/>
      <c r="I7" s="42"/>
      <c r="J7" s="42"/>
    </row>
    <row r="8" spans="1:12" ht="38.25" x14ac:dyDescent="0.2">
      <c r="A8" s="44" t="s">
        <v>90</v>
      </c>
      <c r="B8" s="179" t="s">
        <v>173</v>
      </c>
      <c r="C8" s="179" t="s">
        <v>175</v>
      </c>
      <c r="D8" s="274" t="s">
        <v>89</v>
      </c>
      <c r="E8" s="179" t="s">
        <v>173</v>
      </c>
      <c r="F8" s="179" t="s">
        <v>175</v>
      </c>
      <c r="G8" s="179" t="s">
        <v>89</v>
      </c>
      <c r="H8" s="178" t="s">
        <v>176</v>
      </c>
      <c r="I8" s="42"/>
      <c r="J8" s="42"/>
    </row>
    <row r="9" spans="1:12" x14ac:dyDescent="0.2">
      <c r="A9" s="42"/>
      <c r="B9" s="102"/>
      <c r="C9" s="120"/>
      <c r="D9" s="273"/>
      <c r="E9" s="102"/>
      <c r="F9" s="120"/>
      <c r="G9" s="120"/>
      <c r="H9" s="176"/>
      <c r="I9" s="42"/>
      <c r="J9" s="42"/>
    </row>
    <row r="10" spans="1:12" x14ac:dyDescent="0.2">
      <c r="A10" s="45" t="s">
        <v>107</v>
      </c>
      <c r="B10" s="371">
        <v>64466</v>
      </c>
      <c r="C10" s="371">
        <v>1229</v>
      </c>
      <c r="D10" s="406">
        <v>65695</v>
      </c>
      <c r="E10" s="371">
        <v>62936</v>
      </c>
      <c r="F10" s="372">
        <v>1734</v>
      </c>
      <c r="G10" s="406">
        <v>64670</v>
      </c>
      <c r="H10" s="190">
        <v>1.5849698469151074</v>
      </c>
      <c r="I10" s="42"/>
      <c r="J10" s="42"/>
    </row>
    <row r="11" spans="1:12" x14ac:dyDescent="0.2">
      <c r="A11" s="45" t="s">
        <v>247</v>
      </c>
      <c r="B11" s="371">
        <v>20214</v>
      </c>
      <c r="C11" s="371">
        <v>647</v>
      </c>
      <c r="D11" s="406">
        <v>20861</v>
      </c>
      <c r="E11" s="371">
        <v>18065</v>
      </c>
      <c r="F11" s="372">
        <v>705</v>
      </c>
      <c r="G11" s="406">
        <v>18770</v>
      </c>
      <c r="H11" s="190">
        <v>11.140117208311134</v>
      </c>
      <c r="I11" s="42"/>
      <c r="J11" s="42"/>
    </row>
    <row r="12" spans="1:12" x14ac:dyDescent="0.2">
      <c r="A12" s="45" t="s">
        <v>248</v>
      </c>
      <c r="B12" s="371">
        <v>70161</v>
      </c>
      <c r="C12" s="371">
        <v>1545</v>
      </c>
      <c r="D12" s="406">
        <v>71706</v>
      </c>
      <c r="E12" s="371">
        <v>73527</v>
      </c>
      <c r="F12" s="372">
        <v>1262</v>
      </c>
      <c r="G12" s="406">
        <v>74789</v>
      </c>
      <c r="H12" s="190">
        <v>-4.122263969300298</v>
      </c>
      <c r="I12" s="42"/>
      <c r="J12" s="42"/>
    </row>
    <row r="13" spans="1:12" x14ac:dyDescent="0.2">
      <c r="A13" s="45" t="s">
        <v>189</v>
      </c>
      <c r="B13" s="371">
        <v>14864</v>
      </c>
      <c r="C13" s="371">
        <v>954</v>
      </c>
      <c r="D13" s="406">
        <v>15819</v>
      </c>
      <c r="E13" s="371">
        <v>17263</v>
      </c>
      <c r="F13" s="372">
        <v>1024</v>
      </c>
      <c r="G13" s="406">
        <v>18287</v>
      </c>
      <c r="H13" s="190">
        <v>-13.495926067698367</v>
      </c>
      <c r="I13" s="42"/>
      <c r="J13" s="42"/>
    </row>
    <row r="14" spans="1:12" x14ac:dyDescent="0.2">
      <c r="A14" s="48" t="s">
        <v>174</v>
      </c>
      <c r="B14" s="191"/>
      <c r="C14" s="191">
        <v>-4375</v>
      </c>
      <c r="D14" s="252">
        <v>-4375</v>
      </c>
      <c r="E14" s="191"/>
      <c r="F14" s="191">
        <v>-4725</v>
      </c>
      <c r="G14" s="252">
        <v>-4725</v>
      </c>
      <c r="H14" s="192"/>
      <c r="I14" s="42"/>
      <c r="J14" s="42"/>
    </row>
    <row r="15" spans="1:12" x14ac:dyDescent="0.2">
      <c r="A15" s="42" t="s">
        <v>89</v>
      </c>
      <c r="B15" s="380">
        <v>169705</v>
      </c>
      <c r="C15" s="380">
        <v>0</v>
      </c>
      <c r="D15" s="275">
        <v>169705</v>
      </c>
      <c r="E15" s="380">
        <v>171791</v>
      </c>
      <c r="F15" s="380">
        <v>0</v>
      </c>
      <c r="G15" s="275">
        <v>171791</v>
      </c>
      <c r="H15" s="190">
        <v>-1.2142661722674646</v>
      </c>
      <c r="I15" s="42"/>
      <c r="J15" s="42"/>
    </row>
    <row r="16" spans="1:12" x14ac:dyDescent="0.2">
      <c r="A16" s="42"/>
      <c r="B16" s="69"/>
      <c r="C16" s="69"/>
      <c r="D16" s="69"/>
      <c r="E16" s="119"/>
      <c r="F16" s="119"/>
      <c r="G16" s="119"/>
      <c r="H16" s="219"/>
      <c r="I16" s="42"/>
      <c r="J16" s="46"/>
      <c r="K16" s="52"/>
      <c r="L16" s="381"/>
    </row>
    <row r="17" spans="1:10" x14ac:dyDescent="0.2">
      <c r="A17" s="42"/>
      <c r="B17" s="102"/>
      <c r="C17" s="133" t="s">
        <v>279</v>
      </c>
      <c r="D17" s="273"/>
      <c r="E17" s="102"/>
      <c r="F17" s="133" t="s">
        <v>232</v>
      </c>
      <c r="G17" s="102"/>
      <c r="H17" s="177"/>
      <c r="I17" s="42"/>
      <c r="J17" s="42"/>
    </row>
    <row r="18" spans="1:10" ht="38.25" x14ac:dyDescent="0.2">
      <c r="A18" s="44" t="s">
        <v>90</v>
      </c>
      <c r="B18" s="179" t="s">
        <v>173</v>
      </c>
      <c r="C18" s="179" t="s">
        <v>175</v>
      </c>
      <c r="D18" s="274" t="s">
        <v>89</v>
      </c>
      <c r="E18" s="179" t="s">
        <v>173</v>
      </c>
      <c r="F18" s="179" t="s">
        <v>175</v>
      </c>
      <c r="G18" s="179" t="s">
        <v>89</v>
      </c>
      <c r="H18" s="178" t="s">
        <v>176</v>
      </c>
      <c r="I18" s="42"/>
      <c r="J18" s="42"/>
    </row>
    <row r="19" spans="1:10" x14ac:dyDescent="0.2">
      <c r="A19" s="42"/>
      <c r="B19" s="102"/>
      <c r="C19" s="120"/>
      <c r="D19" s="273"/>
      <c r="E19" s="102"/>
      <c r="F19" s="120"/>
      <c r="G19" s="120"/>
      <c r="H19" s="176"/>
      <c r="I19" s="42"/>
      <c r="J19" s="42"/>
    </row>
    <row r="20" spans="1:10" x14ac:dyDescent="0.2">
      <c r="A20" s="45" t="s">
        <v>107</v>
      </c>
      <c r="B20" s="371">
        <v>254119</v>
      </c>
      <c r="C20" s="371">
        <v>3807</v>
      </c>
      <c r="D20" s="406">
        <v>257926</v>
      </c>
      <c r="E20" s="319">
        <v>259791</v>
      </c>
      <c r="F20" s="372">
        <v>5870</v>
      </c>
      <c r="G20" s="406">
        <v>265661</v>
      </c>
      <c r="H20" s="190">
        <v>-2.9116053918339539</v>
      </c>
      <c r="I20" s="42"/>
      <c r="J20" s="42"/>
    </row>
    <row r="21" spans="1:10" x14ac:dyDescent="0.2">
      <c r="A21" s="45" t="s">
        <v>247</v>
      </c>
      <c r="B21" s="371">
        <v>72141</v>
      </c>
      <c r="C21" s="371">
        <v>3385</v>
      </c>
      <c r="D21" s="406">
        <v>75526</v>
      </c>
      <c r="E21" s="319">
        <v>66863</v>
      </c>
      <c r="F21" s="372">
        <v>3133</v>
      </c>
      <c r="G21" s="406">
        <v>69996</v>
      </c>
      <c r="H21" s="190">
        <v>7.900451454368822</v>
      </c>
      <c r="I21" s="42"/>
      <c r="J21" s="42"/>
    </row>
    <row r="22" spans="1:10" x14ac:dyDescent="0.2">
      <c r="A22" s="45" t="s">
        <v>248</v>
      </c>
      <c r="B22" s="371">
        <v>287842</v>
      </c>
      <c r="C22" s="371">
        <v>4700</v>
      </c>
      <c r="D22" s="406">
        <v>292542</v>
      </c>
      <c r="E22" s="319">
        <v>295451</v>
      </c>
      <c r="F22" s="372">
        <v>4042</v>
      </c>
      <c r="G22" s="406">
        <v>299493</v>
      </c>
      <c r="H22" s="190">
        <v>-2.320922358786349</v>
      </c>
      <c r="I22" s="42"/>
      <c r="J22" s="42"/>
    </row>
    <row r="23" spans="1:10" x14ac:dyDescent="0.2">
      <c r="A23" s="45" t="s">
        <v>189</v>
      </c>
      <c r="B23" s="371">
        <v>54115</v>
      </c>
      <c r="C23" s="371">
        <v>3894</v>
      </c>
      <c r="D23" s="406">
        <v>58010</v>
      </c>
      <c r="E23" s="319">
        <v>51880</v>
      </c>
      <c r="F23" s="372">
        <v>4067</v>
      </c>
      <c r="G23" s="406">
        <v>55947</v>
      </c>
      <c r="H23" s="190">
        <v>3.6874184496040892</v>
      </c>
      <c r="I23" s="42"/>
      <c r="J23" s="42"/>
    </row>
    <row r="24" spans="1:10" x14ac:dyDescent="0.2">
      <c r="A24" s="48" t="s">
        <v>174</v>
      </c>
      <c r="B24" s="191"/>
      <c r="C24" s="191">
        <v>-15786</v>
      </c>
      <c r="D24" s="252">
        <v>-15786</v>
      </c>
      <c r="E24" s="191"/>
      <c r="F24" s="191">
        <v>-17112</v>
      </c>
      <c r="G24" s="252">
        <v>-17112</v>
      </c>
      <c r="H24" s="192"/>
      <c r="I24" s="42"/>
      <c r="J24" s="42"/>
    </row>
    <row r="25" spans="1:10" x14ac:dyDescent="0.2">
      <c r="A25" s="42" t="s">
        <v>89</v>
      </c>
      <c r="B25" s="380">
        <v>668217</v>
      </c>
      <c r="C25" s="380">
        <v>0</v>
      </c>
      <c r="D25" s="275">
        <v>668217</v>
      </c>
      <c r="E25" s="380">
        <v>673985</v>
      </c>
      <c r="F25" s="380">
        <v>0</v>
      </c>
      <c r="G25" s="275">
        <v>673985</v>
      </c>
      <c r="H25" s="190">
        <f>(D25-G25)/G25*100</f>
        <v>-0.85580539626252805</v>
      </c>
      <c r="I25" s="42"/>
      <c r="J25" s="42"/>
    </row>
    <row r="26" spans="1:10" x14ac:dyDescent="0.2">
      <c r="A26" s="42"/>
      <c r="B26" s="69"/>
      <c r="C26" s="69"/>
      <c r="D26" s="69"/>
      <c r="E26" s="119"/>
      <c r="F26" s="297"/>
      <c r="G26" s="119"/>
      <c r="H26" s="219"/>
      <c r="I26" s="42"/>
      <c r="J26" s="42"/>
    </row>
    <row r="27" spans="1:10" hidden="1" x14ac:dyDescent="0.2">
      <c r="A27" s="42"/>
      <c r="B27" s="42"/>
      <c r="C27" s="133" t="s">
        <v>188</v>
      </c>
      <c r="D27" s="102"/>
      <c r="E27" s="102"/>
      <c r="F27" s="102"/>
      <c r="G27" s="102"/>
      <c r="H27" s="102"/>
      <c r="I27" s="42"/>
      <c r="J27" s="42"/>
    </row>
    <row r="28" spans="1:10" ht="25.5" hidden="1" x14ac:dyDescent="0.2">
      <c r="A28" s="44" t="s">
        <v>90</v>
      </c>
      <c r="B28" s="103" t="s">
        <v>173</v>
      </c>
      <c r="C28" s="179" t="s">
        <v>175</v>
      </c>
      <c r="D28" s="103" t="s">
        <v>89</v>
      </c>
      <c r="E28" s="114"/>
      <c r="F28" s="114"/>
      <c r="I28" s="42"/>
      <c r="J28" s="42"/>
    </row>
    <row r="29" spans="1:10" hidden="1" x14ac:dyDescent="0.2">
      <c r="A29" s="42"/>
      <c r="B29" s="102"/>
      <c r="C29" s="120"/>
      <c r="D29" s="120"/>
      <c r="E29" s="114"/>
      <c r="F29" s="114"/>
      <c r="I29" s="42"/>
      <c r="J29" s="42"/>
    </row>
    <row r="30" spans="1:10" hidden="1" x14ac:dyDescent="0.2">
      <c r="A30" s="45" t="s">
        <v>107</v>
      </c>
      <c r="B30" s="371"/>
      <c r="C30" s="372"/>
      <c r="D30" s="372">
        <v>0</v>
      </c>
      <c r="E30" s="114"/>
      <c r="F30" s="114"/>
      <c r="I30" s="42"/>
      <c r="J30" s="42"/>
    </row>
    <row r="31" spans="1:10" hidden="1" x14ac:dyDescent="0.2">
      <c r="A31" s="45" t="s">
        <v>195</v>
      </c>
      <c r="B31" s="371"/>
      <c r="C31" s="372"/>
      <c r="D31" s="372">
        <v>0</v>
      </c>
      <c r="E31" s="114"/>
      <c r="F31" s="114"/>
      <c r="I31" s="42"/>
      <c r="J31" s="42"/>
    </row>
    <row r="32" spans="1:10" hidden="1" x14ac:dyDescent="0.2">
      <c r="A32" s="45" t="s">
        <v>194</v>
      </c>
      <c r="B32" s="371"/>
      <c r="C32" s="372"/>
      <c r="D32" s="372">
        <v>0</v>
      </c>
      <c r="E32" s="114"/>
      <c r="F32" s="114"/>
      <c r="I32" s="42"/>
      <c r="J32" s="42"/>
    </row>
    <row r="33" spans="1:10" hidden="1" x14ac:dyDescent="0.2">
      <c r="A33" s="45" t="s">
        <v>189</v>
      </c>
      <c r="B33" s="371"/>
      <c r="C33" s="372"/>
      <c r="D33" s="372">
        <v>0</v>
      </c>
      <c r="E33" s="114"/>
      <c r="F33" s="114"/>
      <c r="I33" s="42"/>
      <c r="J33" s="42"/>
    </row>
    <row r="34" spans="1:10" hidden="1" x14ac:dyDescent="0.2">
      <c r="A34" s="48" t="s">
        <v>174</v>
      </c>
      <c r="B34" s="191"/>
      <c r="C34" s="191"/>
      <c r="D34" s="191">
        <v>0</v>
      </c>
      <c r="E34" s="114"/>
      <c r="F34" s="114"/>
      <c r="I34" s="42"/>
      <c r="J34" s="42"/>
    </row>
    <row r="35" spans="1:10" hidden="1" x14ac:dyDescent="0.2">
      <c r="A35" s="42" t="s">
        <v>89</v>
      </c>
      <c r="B35" s="69">
        <v>0</v>
      </c>
      <c r="C35" s="69">
        <v>0</v>
      </c>
      <c r="D35" s="69">
        <v>0</v>
      </c>
      <c r="E35" s="114"/>
      <c r="F35" s="114"/>
      <c r="I35" s="42"/>
      <c r="J35" s="42"/>
    </row>
    <row r="36" spans="1:10" hidden="1" x14ac:dyDescent="0.2">
      <c r="A36" s="41"/>
      <c r="B36" s="41"/>
      <c r="C36" s="141"/>
      <c r="D36" s="141"/>
      <c r="E36" s="102"/>
      <c r="F36" s="102"/>
      <c r="G36" s="102"/>
      <c r="H36" s="42"/>
      <c r="I36" s="42"/>
      <c r="J36" s="42"/>
    </row>
    <row r="37" spans="1:10" x14ac:dyDescent="0.2">
      <c r="A37" s="42"/>
      <c r="B37" s="102"/>
      <c r="C37" s="102"/>
      <c r="D37" s="102"/>
      <c r="E37" s="102"/>
      <c r="F37" s="102"/>
      <c r="G37" s="102"/>
      <c r="H37" s="42"/>
      <c r="I37" s="43"/>
      <c r="J37" s="43"/>
    </row>
    <row r="38" spans="1:10" x14ac:dyDescent="0.2">
      <c r="A38" s="41" t="s">
        <v>110</v>
      </c>
      <c r="B38" s="141"/>
      <c r="C38" s="141"/>
      <c r="D38" s="141"/>
      <c r="E38" s="102"/>
      <c r="F38" s="102"/>
      <c r="G38" s="102"/>
      <c r="H38" s="42"/>
      <c r="I38" s="43"/>
    </row>
    <row r="39" spans="1:10" x14ac:dyDescent="0.2">
      <c r="A39" s="42"/>
      <c r="B39" s="102"/>
      <c r="C39" s="102"/>
      <c r="D39" s="297"/>
      <c r="E39" s="141"/>
      <c r="F39" s="102"/>
      <c r="G39" s="142"/>
      <c r="H39" s="297"/>
      <c r="I39" s="49"/>
    </row>
    <row r="40" spans="1:10" x14ac:dyDescent="0.2">
      <c r="A40" s="44" t="s">
        <v>90</v>
      </c>
      <c r="B40" s="101" t="s">
        <v>278</v>
      </c>
      <c r="C40" s="103" t="s">
        <v>0</v>
      </c>
      <c r="D40" s="101" t="s">
        <v>231</v>
      </c>
      <c r="E40" s="103" t="s">
        <v>0</v>
      </c>
      <c r="F40" s="101" t="s">
        <v>279</v>
      </c>
      <c r="G40" s="103" t="s">
        <v>0</v>
      </c>
      <c r="H40" s="101" t="s">
        <v>232</v>
      </c>
      <c r="I40" s="103" t="s">
        <v>0</v>
      </c>
    </row>
    <row r="41" spans="1:10" x14ac:dyDescent="0.2">
      <c r="A41" s="42"/>
      <c r="B41" s="102"/>
      <c r="C41" s="130"/>
      <c r="D41" s="102"/>
      <c r="E41" s="102"/>
      <c r="F41" s="102"/>
      <c r="G41" s="130"/>
      <c r="H41" s="102"/>
      <c r="I41" s="102"/>
    </row>
    <row r="42" spans="1:10" x14ac:dyDescent="0.2">
      <c r="A42" s="45" t="s">
        <v>107</v>
      </c>
      <c r="B42" s="371">
        <v>2921</v>
      </c>
      <c r="C42" s="110">
        <v>4.4463048938275369</v>
      </c>
      <c r="D42" s="371">
        <v>6592</v>
      </c>
      <c r="E42" s="104">
        <v>10.193289005721356</v>
      </c>
      <c r="F42" s="371">
        <v>30092</v>
      </c>
      <c r="G42" s="110">
        <v>11.666912215131472</v>
      </c>
      <c r="H42" s="371">
        <v>34251</v>
      </c>
      <c r="I42" s="104">
        <v>12.892746771261118</v>
      </c>
    </row>
    <row r="43" spans="1:10" x14ac:dyDescent="0.2">
      <c r="A43" s="45" t="s">
        <v>247</v>
      </c>
      <c r="B43" s="371">
        <v>1573</v>
      </c>
      <c r="C43" s="110">
        <v>7.5403863669047499</v>
      </c>
      <c r="D43" s="371">
        <v>1161</v>
      </c>
      <c r="E43" s="104">
        <v>6.1854022376132125</v>
      </c>
      <c r="F43" s="371">
        <v>5230</v>
      </c>
      <c r="G43" s="110">
        <v>6.9247676296904386</v>
      </c>
      <c r="H43" s="371">
        <v>3892</v>
      </c>
      <c r="I43" s="104">
        <v>5.5603177324418533</v>
      </c>
    </row>
    <row r="44" spans="1:10" x14ac:dyDescent="0.2">
      <c r="A44" s="45" t="s">
        <v>248</v>
      </c>
      <c r="B44" s="371">
        <v>-5560</v>
      </c>
      <c r="C44" s="110">
        <v>-7.7538839148746259</v>
      </c>
      <c r="D44" s="371">
        <v>2516</v>
      </c>
      <c r="E44" s="104">
        <v>3.3641310887964808</v>
      </c>
      <c r="F44" s="371">
        <v>4444</v>
      </c>
      <c r="G44" s="110">
        <v>1.5190981124077911</v>
      </c>
      <c r="H44" s="371">
        <v>12980</v>
      </c>
      <c r="I44" s="104">
        <v>4.3339911116453473</v>
      </c>
    </row>
    <row r="45" spans="1:10" x14ac:dyDescent="0.2">
      <c r="A45" s="45" t="s">
        <v>189</v>
      </c>
      <c r="B45" s="371">
        <v>590</v>
      </c>
      <c r="C45" s="110">
        <v>3.7297864539213332</v>
      </c>
      <c r="D45" s="371">
        <v>269</v>
      </c>
      <c r="E45" s="104">
        <v>1.4709903209930553</v>
      </c>
      <c r="F45" s="371">
        <v>1448</v>
      </c>
      <c r="G45" s="110">
        <v>2.4961385701676964</v>
      </c>
      <c r="H45" s="371">
        <v>-61</v>
      </c>
      <c r="I45" s="104">
        <v>-0.10903176220351403</v>
      </c>
    </row>
    <row r="46" spans="1:10" x14ac:dyDescent="0.2">
      <c r="A46" s="57" t="s">
        <v>108</v>
      </c>
      <c r="B46" s="191">
        <v>-1140</v>
      </c>
      <c r="C46" s="253"/>
      <c r="D46" s="191">
        <v>-853</v>
      </c>
      <c r="E46" s="105"/>
      <c r="F46" s="191">
        <v>-8032</v>
      </c>
      <c r="G46" s="386"/>
      <c r="H46" s="191">
        <v>-2671</v>
      </c>
      <c r="I46" s="105"/>
    </row>
    <row r="47" spans="1:10" x14ac:dyDescent="0.2">
      <c r="A47" s="42" t="s">
        <v>89</v>
      </c>
      <c r="B47" s="69">
        <v>-1616</v>
      </c>
      <c r="C47" s="131">
        <v>-0.9522428973640078</v>
      </c>
      <c r="D47" s="69">
        <v>9685</v>
      </c>
      <c r="E47" s="104">
        <v>5.6376643712418</v>
      </c>
      <c r="F47" s="69">
        <v>33182</v>
      </c>
      <c r="G47" s="131">
        <v>4.9657551159309721</v>
      </c>
      <c r="H47" s="69">
        <v>48391</v>
      </c>
      <c r="I47" s="104">
        <v>7.1798333790811366</v>
      </c>
    </row>
    <row r="48" spans="1:10" x14ac:dyDescent="0.2">
      <c r="A48" s="57" t="s">
        <v>117</v>
      </c>
      <c r="B48" s="70">
        <v>-725</v>
      </c>
      <c r="C48" s="254"/>
      <c r="D48" s="70">
        <v>-512</v>
      </c>
      <c r="E48" s="70"/>
      <c r="F48" s="70">
        <v>-2856</v>
      </c>
      <c r="G48" s="254"/>
      <c r="H48" s="70">
        <v>-5396</v>
      </c>
      <c r="I48" s="70"/>
    </row>
    <row r="49" spans="1:9" x14ac:dyDescent="0.2">
      <c r="A49" s="39" t="s">
        <v>11</v>
      </c>
      <c r="B49" s="69">
        <v>-2341</v>
      </c>
      <c r="C49" s="42"/>
      <c r="D49" s="69">
        <v>9173</v>
      </c>
      <c r="E49" s="46"/>
      <c r="F49" s="69">
        <v>30327</v>
      </c>
      <c r="G49" s="42"/>
      <c r="H49" s="69">
        <v>42995</v>
      </c>
      <c r="I49" s="46"/>
    </row>
    <row r="50" spans="1:9" x14ac:dyDescent="0.2">
      <c r="A50" s="42"/>
      <c r="B50" s="42"/>
      <c r="C50" s="42"/>
      <c r="D50" s="42"/>
      <c r="E50" s="46"/>
      <c r="F50" s="50"/>
      <c r="G50" s="50"/>
      <c r="H50" s="47"/>
      <c r="I50" s="46"/>
    </row>
    <row r="51" spans="1:9" x14ac:dyDescent="0.2">
      <c r="A51" s="40" t="s">
        <v>183</v>
      </c>
      <c r="B51" s="40" t="s">
        <v>218</v>
      </c>
      <c r="C51" s="40"/>
      <c r="D51" s="40"/>
      <c r="E51" s="40"/>
      <c r="F51" s="40"/>
    </row>
    <row r="52" spans="1:9" x14ac:dyDescent="0.2">
      <c r="B52" s="114"/>
      <c r="C52" s="297"/>
      <c r="D52" s="297"/>
      <c r="E52" s="51"/>
      <c r="F52" s="51"/>
      <c r="G52" s="52"/>
    </row>
    <row r="53" spans="1:9" x14ac:dyDescent="0.2">
      <c r="A53" s="53" t="s">
        <v>90</v>
      </c>
      <c r="B53" s="198" t="s">
        <v>293</v>
      </c>
      <c r="C53" s="198" t="s">
        <v>233</v>
      </c>
      <c r="D53" s="58"/>
      <c r="E53" s="58"/>
      <c r="F53" s="58"/>
      <c r="G53" s="54"/>
    </row>
    <row r="54" spans="1:9" x14ac:dyDescent="0.2">
      <c r="A54" s="55"/>
      <c r="D54" s="107"/>
      <c r="E54" s="107"/>
      <c r="F54" s="107"/>
      <c r="G54" s="54"/>
    </row>
    <row r="55" spans="1:9" x14ac:dyDescent="0.2">
      <c r="A55" s="40" t="s">
        <v>111</v>
      </c>
      <c r="D55" s="108"/>
      <c r="E55" s="108"/>
      <c r="F55" s="108"/>
      <c r="G55" s="54"/>
    </row>
    <row r="56" spans="1:9" x14ac:dyDescent="0.2">
      <c r="A56" s="45" t="s">
        <v>107</v>
      </c>
      <c r="B56" s="371">
        <v>214465.40900000001</v>
      </c>
      <c r="C56" s="52">
        <v>228457</v>
      </c>
      <c r="D56" s="56"/>
      <c r="E56" s="56"/>
      <c r="F56" s="56"/>
      <c r="G56" s="54"/>
    </row>
    <row r="57" spans="1:9" x14ac:dyDescent="0.2">
      <c r="A57" s="45" t="s">
        <v>247</v>
      </c>
      <c r="B57" s="371">
        <v>69953.872000000003</v>
      </c>
      <c r="C57" s="52">
        <v>81573</v>
      </c>
      <c r="D57" s="56"/>
      <c r="E57" s="56"/>
      <c r="F57" s="56"/>
      <c r="G57" s="54"/>
    </row>
    <row r="58" spans="1:9" x14ac:dyDescent="0.2">
      <c r="A58" s="45" t="s">
        <v>248</v>
      </c>
      <c r="B58" s="371">
        <v>103358.401</v>
      </c>
      <c r="C58" s="52">
        <v>105718</v>
      </c>
      <c r="D58" s="56"/>
      <c r="E58" s="56"/>
      <c r="F58" s="56"/>
      <c r="G58" s="54"/>
    </row>
    <row r="59" spans="1:9" x14ac:dyDescent="0.2">
      <c r="A59" s="45" t="s">
        <v>189</v>
      </c>
      <c r="B59" s="371">
        <v>29416.789000000001</v>
      </c>
      <c r="C59" s="52">
        <v>30179</v>
      </c>
      <c r="D59" s="56"/>
      <c r="E59" s="56"/>
      <c r="F59" s="56"/>
      <c r="G59" s="54"/>
    </row>
    <row r="60" spans="1:9" x14ac:dyDescent="0.2">
      <c r="A60" s="54" t="s">
        <v>108</v>
      </c>
      <c r="B60" s="371">
        <v>7481.1890000000003</v>
      </c>
      <c r="C60" s="52">
        <v>9853</v>
      </c>
      <c r="D60" s="56"/>
      <c r="E60" s="56"/>
      <c r="F60" s="56"/>
      <c r="G60" s="54"/>
    </row>
    <row r="61" spans="1:9" x14ac:dyDescent="0.2">
      <c r="A61" s="57" t="s">
        <v>112</v>
      </c>
      <c r="B61" s="375">
        <v>71314.187000000005</v>
      </c>
      <c r="C61" s="202">
        <v>25473</v>
      </c>
      <c r="D61" s="56"/>
      <c r="E61" s="56"/>
      <c r="F61" s="56"/>
      <c r="G61" s="54"/>
    </row>
    <row r="62" spans="1:9" x14ac:dyDescent="0.2">
      <c r="A62" s="42" t="s">
        <v>180</v>
      </c>
      <c r="B62" s="52">
        <v>495989.84700000001</v>
      </c>
      <c r="C62" s="52">
        <v>481253</v>
      </c>
      <c r="D62" s="56"/>
      <c r="E62" s="56"/>
      <c r="F62" s="56"/>
      <c r="G62" s="54"/>
    </row>
    <row r="63" spans="1:9" x14ac:dyDescent="0.2">
      <c r="B63" s="59"/>
      <c r="D63" s="56"/>
      <c r="E63" s="56"/>
      <c r="F63" s="56"/>
      <c r="G63" s="54"/>
    </row>
    <row r="64" spans="1:9" x14ac:dyDescent="0.2">
      <c r="A64" s="40" t="s">
        <v>50</v>
      </c>
      <c r="B64" s="39" t="s">
        <v>218</v>
      </c>
      <c r="C64" s="39" t="s">
        <v>218</v>
      </c>
      <c r="D64" s="108"/>
      <c r="E64" s="108"/>
      <c r="F64" s="108"/>
      <c r="G64" s="54"/>
    </row>
    <row r="65" spans="1:8" x14ac:dyDescent="0.2">
      <c r="A65" s="45" t="s">
        <v>107</v>
      </c>
      <c r="B65" s="372">
        <v>51810.43</v>
      </c>
      <c r="C65" s="374">
        <v>42381</v>
      </c>
      <c r="D65" s="56"/>
      <c r="E65" s="56"/>
      <c r="F65" s="56"/>
      <c r="G65" s="54"/>
    </row>
    <row r="66" spans="1:8" x14ac:dyDescent="0.2">
      <c r="A66" s="45" t="s">
        <v>247</v>
      </c>
      <c r="B66" s="372">
        <v>21505.592000000001</v>
      </c>
      <c r="C66" s="112">
        <v>18687</v>
      </c>
      <c r="D66" s="56"/>
      <c r="E66" s="56"/>
      <c r="F66" s="56"/>
      <c r="G66" s="54"/>
    </row>
    <row r="67" spans="1:8" x14ac:dyDescent="0.2">
      <c r="A67" s="45" t="s">
        <v>248</v>
      </c>
      <c r="B67" s="372">
        <v>49645.989000000001</v>
      </c>
      <c r="C67" s="112">
        <v>50073</v>
      </c>
      <c r="D67" s="56"/>
      <c r="E67" s="56"/>
      <c r="F67" s="56"/>
      <c r="G67" s="54"/>
    </row>
    <row r="68" spans="1:8" x14ac:dyDescent="0.2">
      <c r="A68" s="45" t="s">
        <v>189</v>
      </c>
      <c r="B68" s="372">
        <v>5462.6959999999999</v>
      </c>
      <c r="C68" s="112">
        <v>6094</v>
      </c>
      <c r="D68" s="56"/>
      <c r="E68" s="56"/>
      <c r="F68" s="56"/>
      <c r="G68" s="54"/>
    </row>
    <row r="69" spans="1:8" x14ac:dyDescent="0.2">
      <c r="A69" s="54" t="s">
        <v>108</v>
      </c>
      <c r="B69" s="372">
        <v>2091.33</v>
      </c>
      <c r="C69" s="112">
        <v>1378</v>
      </c>
      <c r="D69" s="56"/>
      <c r="E69" s="56"/>
      <c r="F69" s="56"/>
      <c r="G69" s="54"/>
    </row>
    <row r="70" spans="1:8" x14ac:dyDescent="0.2">
      <c r="A70" s="57" t="s">
        <v>113</v>
      </c>
      <c r="B70" s="375">
        <v>154016.04999999999</v>
      </c>
      <c r="C70" s="375">
        <v>129637</v>
      </c>
      <c r="D70" s="56"/>
      <c r="E70" s="56"/>
      <c r="F70" s="56"/>
      <c r="G70" s="54"/>
    </row>
    <row r="71" spans="1:8" x14ac:dyDescent="0.2">
      <c r="A71" s="42" t="s">
        <v>180</v>
      </c>
      <c r="B71" s="374">
        <v>284532.08600000001</v>
      </c>
      <c r="C71" s="374">
        <v>248250</v>
      </c>
      <c r="D71" s="56"/>
      <c r="E71" s="56"/>
      <c r="F71" s="56"/>
      <c r="G71" s="54"/>
    </row>
    <row r="72" spans="1:8" x14ac:dyDescent="0.2">
      <c r="B72" s="374"/>
      <c r="C72" s="297"/>
      <c r="D72" s="114"/>
      <c r="E72" s="297"/>
      <c r="F72" s="56"/>
      <c r="G72" s="52"/>
      <c r="H72" s="54"/>
    </row>
    <row r="73" spans="1:8" x14ac:dyDescent="0.2">
      <c r="A73" s="106">
        <v>1000</v>
      </c>
      <c r="B73" s="101" t="s">
        <v>278</v>
      </c>
      <c r="C73" s="101" t="s">
        <v>231</v>
      </c>
      <c r="D73" s="101" t="s">
        <v>279</v>
      </c>
      <c r="E73" s="101" t="s">
        <v>232</v>
      </c>
      <c r="F73" s="56"/>
      <c r="G73" s="54"/>
    </row>
    <row r="74" spans="1:8" x14ac:dyDescent="0.2">
      <c r="A74" s="40" t="s">
        <v>114</v>
      </c>
      <c r="C74" s="193"/>
      <c r="E74" s="193"/>
      <c r="F74" s="56"/>
      <c r="G74" s="54"/>
    </row>
    <row r="75" spans="1:8" x14ac:dyDescent="0.2">
      <c r="A75" s="45" t="s">
        <v>107</v>
      </c>
      <c r="B75" s="374">
        <v>4442.5650000000005</v>
      </c>
      <c r="C75" s="374">
        <v>5120</v>
      </c>
      <c r="D75" s="374">
        <v>15701.565000000001</v>
      </c>
      <c r="E75" s="374">
        <v>16149</v>
      </c>
      <c r="F75" s="56"/>
      <c r="G75" s="56"/>
    </row>
    <row r="76" spans="1:8" x14ac:dyDescent="0.2">
      <c r="A76" s="45" t="s">
        <v>247</v>
      </c>
      <c r="B76" s="374">
        <v>863.84299999999985</v>
      </c>
      <c r="C76" s="371">
        <v>4857</v>
      </c>
      <c r="D76" s="374">
        <v>3162.8429999999998</v>
      </c>
      <c r="E76" s="371">
        <v>11272</v>
      </c>
      <c r="F76" s="56"/>
      <c r="G76" s="56"/>
    </row>
    <row r="77" spans="1:8" x14ac:dyDescent="0.2">
      <c r="A77" s="45" t="s">
        <v>248</v>
      </c>
      <c r="B77" s="374">
        <v>3435.2890000000007</v>
      </c>
      <c r="C77" s="371">
        <v>3030</v>
      </c>
      <c r="D77" s="374">
        <v>11295.289000000001</v>
      </c>
      <c r="E77" s="371">
        <v>14727</v>
      </c>
      <c r="F77" s="56"/>
      <c r="G77" s="56"/>
    </row>
    <row r="78" spans="1:8" x14ac:dyDescent="0.2">
      <c r="A78" s="45" t="s">
        <v>189</v>
      </c>
      <c r="B78" s="374">
        <v>96.576999999999998</v>
      </c>
      <c r="C78" s="112">
        <v>113</v>
      </c>
      <c r="D78" s="374">
        <v>264.577</v>
      </c>
      <c r="E78" s="112">
        <v>486</v>
      </c>
      <c r="F78" s="56"/>
      <c r="G78" s="56"/>
    </row>
    <row r="79" spans="1:8" x14ac:dyDescent="0.2">
      <c r="A79" s="57" t="s">
        <v>108</v>
      </c>
      <c r="B79" s="375">
        <v>105.9369999999999</v>
      </c>
      <c r="C79" s="375">
        <v>0</v>
      </c>
      <c r="D79" s="375">
        <v>2243.9369999999999</v>
      </c>
      <c r="E79" s="375">
        <v>6751</v>
      </c>
      <c r="F79" s="56"/>
      <c r="G79" s="56"/>
    </row>
    <row r="80" spans="1:8" x14ac:dyDescent="0.2">
      <c r="A80" s="42" t="s">
        <v>180</v>
      </c>
      <c r="B80" s="374">
        <v>8944.2109999999993</v>
      </c>
      <c r="C80" s="374">
        <v>13120</v>
      </c>
      <c r="D80" s="374">
        <v>32668.213</v>
      </c>
      <c r="E80" s="374">
        <v>49385</v>
      </c>
      <c r="F80" s="56"/>
      <c r="G80" s="56"/>
    </row>
    <row r="81" spans="1:8" x14ac:dyDescent="0.2">
      <c r="B81" s="373"/>
      <c r="C81" s="374"/>
      <c r="D81" s="373"/>
      <c r="E81" s="373"/>
      <c r="F81" s="56"/>
      <c r="G81" s="54"/>
    </row>
    <row r="82" spans="1:8" x14ac:dyDescent="0.2">
      <c r="A82" s="40" t="s">
        <v>115</v>
      </c>
      <c r="B82" s="193"/>
      <c r="C82" s="193"/>
      <c r="D82" s="193"/>
      <c r="E82" s="121"/>
      <c r="F82" s="56"/>
      <c r="G82" s="54"/>
    </row>
    <row r="83" spans="1:8" x14ac:dyDescent="0.2">
      <c r="A83" s="45" t="s">
        <v>107</v>
      </c>
      <c r="B83" s="374">
        <v>5410.5509999999995</v>
      </c>
      <c r="C83" s="374">
        <v>5905</v>
      </c>
      <c r="D83" s="374">
        <v>21882.550999999999</v>
      </c>
      <c r="E83" s="374">
        <v>24690</v>
      </c>
      <c r="F83" s="56"/>
      <c r="G83" s="54"/>
    </row>
    <row r="84" spans="1:8" x14ac:dyDescent="0.2">
      <c r="A84" s="45" t="s">
        <v>247</v>
      </c>
      <c r="B84" s="374">
        <v>1642.8199999999997</v>
      </c>
      <c r="C84" s="371">
        <v>1910</v>
      </c>
      <c r="D84" s="374">
        <v>6637.82</v>
      </c>
      <c r="E84" s="371">
        <v>7084</v>
      </c>
      <c r="F84" s="56"/>
      <c r="G84" s="54"/>
    </row>
    <row r="85" spans="1:8" x14ac:dyDescent="0.2">
      <c r="A85" s="45" t="s">
        <v>248</v>
      </c>
      <c r="B85" s="374">
        <v>3343.5200000000004</v>
      </c>
      <c r="C85" s="371">
        <v>2873</v>
      </c>
      <c r="D85" s="374">
        <v>13168.52</v>
      </c>
      <c r="E85" s="371">
        <v>11276</v>
      </c>
      <c r="F85" s="56"/>
      <c r="G85" s="54"/>
    </row>
    <row r="86" spans="1:8" x14ac:dyDescent="0.2">
      <c r="A86" s="45" t="s">
        <v>189</v>
      </c>
      <c r="B86" s="374">
        <v>60.175999999999988</v>
      </c>
      <c r="C86" s="112">
        <v>70</v>
      </c>
      <c r="D86" s="374">
        <v>273.17599999999999</v>
      </c>
      <c r="E86" s="112">
        <v>281</v>
      </c>
      <c r="F86" s="56"/>
      <c r="G86" s="54"/>
    </row>
    <row r="87" spans="1:8" x14ac:dyDescent="0.2">
      <c r="A87" s="57" t="s">
        <v>108</v>
      </c>
      <c r="B87" s="375">
        <v>0.77899999999999991</v>
      </c>
      <c r="C87" s="375">
        <v>4</v>
      </c>
      <c r="D87" s="375">
        <v>13.779</v>
      </c>
      <c r="E87" s="375">
        <v>9</v>
      </c>
      <c r="F87" s="56"/>
      <c r="G87" s="54"/>
    </row>
    <row r="88" spans="1:8" x14ac:dyDescent="0.2">
      <c r="A88" s="42" t="s">
        <v>180</v>
      </c>
      <c r="B88" s="374">
        <v>10457.846</v>
      </c>
      <c r="C88" s="374">
        <v>10762</v>
      </c>
      <c r="D88" s="374">
        <v>41975.845999999998</v>
      </c>
      <c r="E88" s="374">
        <v>43340</v>
      </c>
      <c r="F88" s="56"/>
      <c r="G88" s="54"/>
    </row>
    <row r="89" spans="1:8" x14ac:dyDescent="0.2">
      <c r="A89" s="42"/>
      <c r="B89" s="374"/>
      <c r="C89" s="374"/>
      <c r="D89" s="373"/>
      <c r="E89" s="112"/>
      <c r="F89" s="56"/>
      <c r="G89" s="56"/>
      <c r="H89" s="54"/>
    </row>
    <row r="90" spans="1:8" x14ac:dyDescent="0.2">
      <c r="A90" s="40" t="s">
        <v>191</v>
      </c>
      <c r="B90" s="374"/>
      <c r="C90" s="374"/>
      <c r="D90" s="373"/>
      <c r="E90" s="112"/>
      <c r="F90" s="56"/>
      <c r="G90" s="54"/>
    </row>
    <row r="91" spans="1:8" x14ac:dyDescent="0.2">
      <c r="A91" s="45" t="s">
        <v>107</v>
      </c>
      <c r="E91" s="374">
        <v>302</v>
      </c>
      <c r="F91" s="56"/>
      <c r="G91" s="54"/>
    </row>
    <row r="92" spans="1:8" x14ac:dyDescent="0.2">
      <c r="A92" s="45" t="s">
        <v>247</v>
      </c>
      <c r="E92" s="374"/>
      <c r="F92" s="56"/>
      <c r="G92" s="54"/>
    </row>
    <row r="93" spans="1:8" x14ac:dyDescent="0.2">
      <c r="A93" s="45" t="s">
        <v>248</v>
      </c>
      <c r="B93" s="52">
        <v>7000</v>
      </c>
      <c r="C93" s="52"/>
      <c r="D93" s="52">
        <v>7000</v>
      </c>
      <c r="E93" s="374"/>
      <c r="F93" s="56"/>
      <c r="G93" s="54"/>
    </row>
    <row r="94" spans="1:8" x14ac:dyDescent="0.2">
      <c r="A94" s="45" t="s">
        <v>189</v>
      </c>
      <c r="E94" s="374"/>
      <c r="F94" s="56"/>
      <c r="G94" s="54"/>
    </row>
    <row r="95" spans="1:8" x14ac:dyDescent="0.2">
      <c r="A95" s="57" t="s">
        <v>108</v>
      </c>
      <c r="B95" s="375"/>
      <c r="C95" s="375"/>
      <c r="D95" s="375">
        <v>5027</v>
      </c>
      <c r="E95" s="375"/>
      <c r="F95" s="56"/>
      <c r="G95" s="54"/>
    </row>
    <row r="96" spans="1:8" x14ac:dyDescent="0.2">
      <c r="A96" s="42" t="s">
        <v>180</v>
      </c>
      <c r="B96" s="374">
        <v>7000</v>
      </c>
      <c r="C96" s="374">
        <v>0</v>
      </c>
      <c r="D96" s="374">
        <v>12027</v>
      </c>
      <c r="E96" s="374">
        <v>302</v>
      </c>
      <c r="F96" s="56"/>
    </row>
    <row r="97" spans="1:6" x14ac:dyDescent="0.2">
      <c r="B97" s="52"/>
      <c r="D97" s="52"/>
      <c r="E97" s="54"/>
      <c r="F97" s="56"/>
    </row>
    <row r="98" spans="1:6" x14ac:dyDescent="0.2">
      <c r="B98" s="52"/>
      <c r="F98" s="56"/>
    </row>
    <row r="99" spans="1:6" x14ac:dyDescent="0.2">
      <c r="B99" s="52"/>
      <c r="F99" s="56"/>
    </row>
    <row r="100" spans="1:6" x14ac:dyDescent="0.2">
      <c r="F100" s="56"/>
    </row>
    <row r="101" spans="1:6" x14ac:dyDescent="0.2">
      <c r="F101" s="56"/>
    </row>
    <row r="102" spans="1:6" x14ac:dyDescent="0.2">
      <c r="A102" s="108"/>
      <c r="F102" s="56"/>
    </row>
    <row r="103" spans="1:6" x14ac:dyDescent="0.2">
      <c r="A103" s="54"/>
      <c r="F103" s="56"/>
    </row>
    <row r="104" spans="1:6" x14ac:dyDescent="0.2">
      <c r="A104" s="205"/>
      <c r="F104" s="56"/>
    </row>
    <row r="105" spans="1:6" x14ac:dyDescent="0.2">
      <c r="A105" s="205"/>
      <c r="F105" s="56"/>
    </row>
    <row r="106" spans="1:6" x14ac:dyDescent="0.2">
      <c r="A106" s="54"/>
      <c r="F106" s="56"/>
    </row>
    <row r="107" spans="1:6" x14ac:dyDescent="0.2">
      <c r="A107" s="54"/>
      <c r="F107" s="56"/>
    </row>
    <row r="108" spans="1:6" x14ac:dyDescent="0.2">
      <c r="A108" s="54"/>
      <c r="F108" s="56"/>
    </row>
    <row r="109" spans="1:6" x14ac:dyDescent="0.2">
      <c r="A109" s="54"/>
      <c r="F109" s="56"/>
    </row>
    <row r="110" spans="1:6" x14ac:dyDescent="0.2">
      <c r="F110" s="56"/>
    </row>
    <row r="111" spans="1:6" x14ac:dyDescent="0.2">
      <c r="F111" s="56"/>
    </row>
    <row r="112" spans="1:6" x14ac:dyDescent="0.2">
      <c r="F112" s="56"/>
    </row>
    <row r="113" spans="6:6" x14ac:dyDescent="0.2">
      <c r="F113" s="56"/>
    </row>
    <row r="114" spans="6:6" x14ac:dyDescent="0.2">
      <c r="F114" s="56"/>
    </row>
  </sheetData>
  <phoneticPr fontId="4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L35"/>
  <sheetViews>
    <sheetView zoomScaleNormal="100" workbookViewId="0">
      <selection activeCell="B27" sqref="B27"/>
    </sheetView>
  </sheetViews>
  <sheetFormatPr defaultRowHeight="12.75" x14ac:dyDescent="0.2"/>
  <cols>
    <col min="1" max="1" width="31.28515625" style="39" customWidth="1"/>
    <col min="2" max="7" width="13.5703125" style="39" customWidth="1"/>
    <col min="8" max="8" width="11.28515625" style="39" customWidth="1"/>
    <col min="9" max="9" width="10.140625" style="39" bestFit="1" customWidth="1"/>
    <col min="10" max="16384" width="9.140625" style="39"/>
  </cols>
  <sheetData>
    <row r="1" spans="1:12" x14ac:dyDescent="0.2">
      <c r="A1" s="38" t="s">
        <v>105</v>
      </c>
      <c r="B1" s="38"/>
      <c r="C1" s="38"/>
      <c r="D1" s="38"/>
      <c r="E1" s="38"/>
      <c r="F1" s="38"/>
      <c r="G1" s="38"/>
    </row>
    <row r="3" spans="1:12" ht="15.75" x14ac:dyDescent="0.25">
      <c r="A3" s="75" t="s">
        <v>133</v>
      </c>
      <c r="B3" s="75"/>
      <c r="C3" s="75"/>
      <c r="D3" s="75"/>
      <c r="E3" s="75"/>
      <c r="F3" s="75"/>
      <c r="G3" s="75"/>
    </row>
    <row r="4" spans="1:12" x14ac:dyDescent="0.2">
      <c r="H4" s="40"/>
    </row>
    <row r="5" spans="1:12" x14ac:dyDescent="0.2">
      <c r="A5" s="53" t="s">
        <v>90</v>
      </c>
      <c r="B5" s="220" t="s">
        <v>278</v>
      </c>
      <c r="C5" s="220" t="s">
        <v>270</v>
      </c>
      <c r="D5" s="220" t="s">
        <v>267</v>
      </c>
      <c r="E5" s="220" t="s">
        <v>245</v>
      </c>
      <c r="F5" s="220" t="s">
        <v>231</v>
      </c>
      <c r="G5" s="220" t="s">
        <v>230</v>
      </c>
      <c r="H5" s="220" t="s">
        <v>224</v>
      </c>
      <c r="I5" s="220" t="s">
        <v>211</v>
      </c>
    </row>
    <row r="6" spans="1:12" x14ac:dyDescent="0.2">
      <c r="A6" s="54"/>
      <c r="F6" s="54"/>
      <c r="G6" s="54"/>
      <c r="H6" s="54"/>
      <c r="I6" s="54"/>
    </row>
    <row r="7" spans="1:12" x14ac:dyDescent="0.2">
      <c r="A7" s="40" t="s">
        <v>1</v>
      </c>
      <c r="F7" s="40"/>
      <c r="G7" s="40"/>
      <c r="H7" s="40"/>
      <c r="I7" s="40"/>
    </row>
    <row r="8" spans="1:12" x14ac:dyDescent="0.2">
      <c r="A8" s="45" t="s">
        <v>107</v>
      </c>
      <c r="B8" s="52">
        <v>65695</v>
      </c>
      <c r="C8" s="52">
        <v>65433</v>
      </c>
      <c r="D8" s="52">
        <v>66597</v>
      </c>
      <c r="E8" s="52">
        <v>60201</v>
      </c>
      <c r="F8" s="52">
        <v>64670</v>
      </c>
      <c r="G8" s="52">
        <v>66388</v>
      </c>
      <c r="H8" s="52">
        <v>69136</v>
      </c>
      <c r="I8" s="52">
        <v>65467</v>
      </c>
      <c r="J8" s="59"/>
      <c r="K8" s="59"/>
      <c r="L8" s="59"/>
    </row>
    <row r="9" spans="1:12" x14ac:dyDescent="0.2">
      <c r="A9" s="45" t="s">
        <v>247</v>
      </c>
      <c r="B9" s="52">
        <v>20861</v>
      </c>
      <c r="C9" s="52">
        <v>20933</v>
      </c>
      <c r="D9" s="52">
        <v>20002</v>
      </c>
      <c r="E9" s="52">
        <v>13730</v>
      </c>
      <c r="F9" s="298">
        <v>18770</v>
      </c>
      <c r="G9" s="298">
        <v>18145</v>
      </c>
      <c r="H9" s="298">
        <v>20158</v>
      </c>
      <c r="I9" s="298">
        <v>12923</v>
      </c>
      <c r="J9" s="59"/>
      <c r="L9" s="59"/>
    </row>
    <row r="10" spans="1:12" x14ac:dyDescent="0.2">
      <c r="A10" s="45" t="s">
        <v>248</v>
      </c>
      <c r="B10" s="52">
        <v>71706</v>
      </c>
      <c r="C10" s="52">
        <v>71645</v>
      </c>
      <c r="D10" s="52">
        <v>73395</v>
      </c>
      <c r="E10" s="52">
        <v>75796</v>
      </c>
      <c r="F10" s="298">
        <v>74789</v>
      </c>
      <c r="G10" s="298">
        <v>72708</v>
      </c>
      <c r="H10" s="298">
        <v>72376</v>
      </c>
      <c r="I10" s="298">
        <v>79620</v>
      </c>
      <c r="J10" s="59"/>
      <c r="L10" s="59"/>
    </row>
    <row r="11" spans="1:12" x14ac:dyDescent="0.2">
      <c r="A11" s="45" t="s">
        <v>189</v>
      </c>
      <c r="B11" s="52">
        <v>15819</v>
      </c>
      <c r="C11" s="52">
        <v>7430</v>
      </c>
      <c r="D11" s="52">
        <v>12991</v>
      </c>
      <c r="E11" s="52">
        <v>21770</v>
      </c>
      <c r="F11" s="298">
        <v>18287</v>
      </c>
      <c r="G11" s="298">
        <v>7977</v>
      </c>
      <c r="H11" s="298">
        <v>12099</v>
      </c>
      <c r="I11" s="298">
        <v>17584</v>
      </c>
      <c r="J11" s="59"/>
      <c r="L11" s="59"/>
    </row>
    <row r="12" spans="1:12" s="114" customFormat="1" x14ac:dyDescent="0.2">
      <c r="A12" s="113" t="s">
        <v>108</v>
      </c>
      <c r="B12" s="52"/>
      <c r="C12" s="52"/>
      <c r="D12" s="52"/>
      <c r="E12" s="52"/>
      <c r="J12" s="373"/>
      <c r="L12" s="59"/>
    </row>
    <row r="13" spans="1:12" x14ac:dyDescent="0.2">
      <c r="A13" s="57" t="s">
        <v>109</v>
      </c>
      <c r="B13" s="202">
        <v>-4375</v>
      </c>
      <c r="C13" s="202">
        <v>-3532</v>
      </c>
      <c r="D13" s="202">
        <v>-4103</v>
      </c>
      <c r="E13" s="202">
        <v>-3776</v>
      </c>
      <c r="F13" s="375">
        <v>-4725</v>
      </c>
      <c r="G13" s="375">
        <v>-4002</v>
      </c>
      <c r="H13" s="375">
        <v>-4077</v>
      </c>
      <c r="I13" s="375">
        <v>-4308</v>
      </c>
      <c r="J13" s="59"/>
      <c r="L13" s="59"/>
    </row>
    <row r="14" spans="1:12" x14ac:dyDescent="0.2">
      <c r="A14" s="42" t="s">
        <v>180</v>
      </c>
      <c r="B14" s="46">
        <v>169705</v>
      </c>
      <c r="C14" s="46">
        <v>161909</v>
      </c>
      <c r="D14" s="46">
        <v>168882</v>
      </c>
      <c r="E14" s="46">
        <v>167721</v>
      </c>
      <c r="F14" s="46">
        <v>171791</v>
      </c>
      <c r="G14" s="46">
        <v>161216</v>
      </c>
      <c r="H14" s="46">
        <v>169692</v>
      </c>
      <c r="I14" s="46">
        <v>171286</v>
      </c>
      <c r="J14" s="59"/>
      <c r="K14" s="59"/>
      <c r="L14" s="59"/>
    </row>
    <row r="15" spans="1:12" x14ac:dyDescent="0.2">
      <c r="L15" s="59"/>
    </row>
    <row r="16" spans="1:12" x14ac:dyDescent="0.2">
      <c r="A16" s="40" t="s">
        <v>8</v>
      </c>
      <c r="F16" s="40"/>
      <c r="G16" s="40"/>
      <c r="H16" s="40"/>
      <c r="I16" s="40"/>
    </row>
    <row r="17" spans="1:12" x14ac:dyDescent="0.2">
      <c r="A17" s="45" t="s">
        <v>107</v>
      </c>
      <c r="B17" s="52">
        <v>2921</v>
      </c>
      <c r="C17" s="52">
        <v>11888</v>
      </c>
      <c r="D17" s="52">
        <v>9059</v>
      </c>
      <c r="E17" s="52">
        <v>6224</v>
      </c>
      <c r="F17" s="52">
        <v>6592</v>
      </c>
      <c r="G17" s="52">
        <v>11019</v>
      </c>
      <c r="H17" s="52">
        <v>12368</v>
      </c>
      <c r="I17" s="52">
        <v>4272</v>
      </c>
      <c r="J17" s="52"/>
      <c r="L17" s="52"/>
    </row>
    <row r="18" spans="1:12" x14ac:dyDescent="0.2">
      <c r="A18" s="45" t="s">
        <v>247</v>
      </c>
      <c r="B18" s="52">
        <v>1573</v>
      </c>
      <c r="C18" s="52">
        <v>2281</v>
      </c>
      <c r="D18" s="52">
        <v>1895</v>
      </c>
      <c r="E18" s="52">
        <v>-519</v>
      </c>
      <c r="F18" s="298">
        <v>1161</v>
      </c>
      <c r="G18" s="298">
        <v>1789</v>
      </c>
      <c r="H18" s="298">
        <v>2199</v>
      </c>
      <c r="I18" s="298">
        <v>-1257</v>
      </c>
      <c r="J18" s="52"/>
      <c r="L18" s="52"/>
    </row>
    <row r="19" spans="1:12" x14ac:dyDescent="0.2">
      <c r="A19" s="45" t="s">
        <v>248</v>
      </c>
      <c r="B19" s="52">
        <v>-5560</v>
      </c>
      <c r="C19" s="52">
        <v>6745</v>
      </c>
      <c r="D19" s="52">
        <v>2830</v>
      </c>
      <c r="E19" s="52">
        <v>429</v>
      </c>
      <c r="F19" s="298">
        <v>2516</v>
      </c>
      <c r="G19" s="298">
        <v>7843</v>
      </c>
      <c r="H19" s="298">
        <v>1025</v>
      </c>
      <c r="I19" s="298">
        <v>1596</v>
      </c>
      <c r="J19" s="52"/>
      <c r="L19" s="52"/>
    </row>
    <row r="20" spans="1:12" x14ac:dyDescent="0.2">
      <c r="A20" s="45" t="s">
        <v>189</v>
      </c>
      <c r="B20" s="52">
        <v>590</v>
      </c>
      <c r="C20" s="52">
        <v>-203</v>
      </c>
      <c r="D20" s="52">
        <v>94</v>
      </c>
      <c r="E20" s="52">
        <v>967</v>
      </c>
      <c r="F20" s="371">
        <v>269</v>
      </c>
      <c r="G20" s="371">
        <v>-384</v>
      </c>
      <c r="H20" s="371">
        <v>-733</v>
      </c>
      <c r="I20" s="371">
        <v>787</v>
      </c>
      <c r="J20" s="52"/>
      <c r="L20" s="52"/>
    </row>
    <row r="21" spans="1:12" x14ac:dyDescent="0.2">
      <c r="A21" s="57" t="s">
        <v>108</v>
      </c>
      <c r="B21" s="202">
        <v>-1140</v>
      </c>
      <c r="C21" s="202">
        <v>-692</v>
      </c>
      <c r="D21" s="202">
        <v>-5397</v>
      </c>
      <c r="E21" s="202">
        <v>-803</v>
      </c>
      <c r="F21" s="202">
        <v>-853</v>
      </c>
      <c r="G21" s="202">
        <v>-638</v>
      </c>
      <c r="H21" s="202">
        <v>-715</v>
      </c>
      <c r="I21" s="202">
        <v>-465</v>
      </c>
      <c r="J21" s="52"/>
      <c r="L21" s="52"/>
    </row>
    <row r="22" spans="1:12" x14ac:dyDescent="0.2">
      <c r="A22" s="42" t="s">
        <v>180</v>
      </c>
      <c r="B22" s="46">
        <v>-1616</v>
      </c>
      <c r="C22" s="46">
        <v>20019</v>
      </c>
      <c r="D22" s="46">
        <v>8481</v>
      </c>
      <c r="E22" s="46">
        <v>6298</v>
      </c>
      <c r="F22" s="46">
        <v>9685</v>
      </c>
      <c r="G22" s="46">
        <v>19629</v>
      </c>
      <c r="H22" s="46">
        <v>14144</v>
      </c>
      <c r="I22" s="46">
        <v>4933</v>
      </c>
      <c r="J22" s="52"/>
      <c r="L22" s="52"/>
    </row>
    <row r="23" spans="1:12" x14ac:dyDescent="0.2">
      <c r="L23" s="52"/>
    </row>
    <row r="24" spans="1:12" x14ac:dyDescent="0.2">
      <c r="A24" s="40" t="s">
        <v>116</v>
      </c>
      <c r="F24" s="40"/>
      <c r="G24" s="40"/>
      <c r="H24" s="40"/>
      <c r="I24" s="40"/>
      <c r="L24" s="52"/>
    </row>
    <row r="25" spans="1:12" x14ac:dyDescent="0.2">
      <c r="A25" s="45" t="s">
        <v>107</v>
      </c>
      <c r="B25" s="115">
        <v>4.4000000000000004</v>
      </c>
      <c r="C25" s="115">
        <v>18.168202588907736</v>
      </c>
      <c r="D25" s="115">
        <v>13.602714837004671</v>
      </c>
      <c r="E25" s="115">
        <v>10.338698692712747</v>
      </c>
      <c r="F25" s="115">
        <v>10.193289005721356</v>
      </c>
      <c r="G25" s="115">
        <v>16.597879134783394</v>
      </c>
      <c r="H25" s="115">
        <v>17.889377458921548</v>
      </c>
      <c r="I25" s="115">
        <v>6.5254250232941793</v>
      </c>
      <c r="L25" s="364"/>
    </row>
    <row r="26" spans="1:12" s="114" customFormat="1" x14ac:dyDescent="0.2">
      <c r="A26" s="45" t="s">
        <v>247</v>
      </c>
      <c r="B26" s="195">
        <v>7.5</v>
      </c>
      <c r="C26" s="195">
        <v>10.896670329145367</v>
      </c>
      <c r="D26" s="195">
        <v>9.4740525947405256</v>
      </c>
      <c r="E26" s="195">
        <v>-3.7800436999271665</v>
      </c>
      <c r="F26" s="195">
        <v>6.1854022376132125</v>
      </c>
      <c r="G26" s="195">
        <v>9.8594654174703766</v>
      </c>
      <c r="H26" s="195">
        <v>10.908820319476138</v>
      </c>
      <c r="I26" s="195">
        <v>-9.7268436121643589</v>
      </c>
      <c r="L26" s="364"/>
    </row>
    <row r="27" spans="1:12" s="114" customFormat="1" x14ac:dyDescent="0.2">
      <c r="A27" s="45" t="s">
        <v>248</v>
      </c>
      <c r="B27" s="195">
        <v>-7.7838443231135379</v>
      </c>
      <c r="C27" s="195">
        <v>9.4144741433456627</v>
      </c>
      <c r="D27" s="195">
        <v>3.8558484910416237</v>
      </c>
      <c r="E27" s="195">
        <v>0.56599292838672222</v>
      </c>
      <c r="F27" s="195">
        <v>3.3641310887964808</v>
      </c>
      <c r="G27" s="195">
        <v>10.786983550640921</v>
      </c>
      <c r="H27" s="195">
        <v>1.4162153199955787</v>
      </c>
      <c r="I27" s="195">
        <v>2.0045214770158251</v>
      </c>
      <c r="L27" s="364"/>
    </row>
    <row r="28" spans="1:12" x14ac:dyDescent="0.2">
      <c r="A28" s="48" t="s">
        <v>189</v>
      </c>
      <c r="B28" s="180">
        <v>3.7419927697088857</v>
      </c>
      <c r="C28" s="180">
        <v>-2.7321668909825036</v>
      </c>
      <c r="D28" s="180">
        <v>0.72357786159648985</v>
      </c>
      <c r="E28" s="180">
        <v>4.4418925126320623</v>
      </c>
      <c r="F28" s="180">
        <v>1.4709903209930553</v>
      </c>
      <c r="G28" s="180">
        <v>-4.8138397893945095</v>
      </c>
      <c r="H28" s="180">
        <v>-6.0583519299115629</v>
      </c>
      <c r="I28" s="180">
        <v>4.4756596906278441</v>
      </c>
      <c r="L28" s="364"/>
    </row>
    <row r="29" spans="1:12" x14ac:dyDescent="0.2">
      <c r="A29" s="42" t="s">
        <v>180</v>
      </c>
      <c r="B29" s="115">
        <v>-0.95583973122922405</v>
      </c>
      <c r="C29" s="115">
        <v>12.364352815470419</v>
      </c>
      <c r="D29" s="115">
        <v>5.0218495754432091</v>
      </c>
      <c r="E29" s="115">
        <v>3.7550455816504789</v>
      </c>
      <c r="F29" s="115">
        <v>5.6376643712418</v>
      </c>
      <c r="G29" s="115">
        <v>12.175590512107979</v>
      </c>
      <c r="H29" s="115">
        <v>8.3351012422506656</v>
      </c>
      <c r="I29" s="115">
        <v>2.8799785154653623</v>
      </c>
      <c r="L29" s="364"/>
    </row>
    <row r="30" spans="1:12" x14ac:dyDescent="0.2">
      <c r="L30" s="364"/>
    </row>
    <row r="31" spans="1:12" x14ac:dyDescent="0.2">
      <c r="A31" s="194" t="s">
        <v>117</v>
      </c>
      <c r="B31" s="375">
        <v>-725</v>
      </c>
      <c r="C31" s="375">
        <v>-1132</v>
      </c>
      <c r="D31" s="57">
        <v>-590</v>
      </c>
      <c r="E31" s="57">
        <v>-408</v>
      </c>
      <c r="F31" s="375">
        <v>-512</v>
      </c>
      <c r="G31" s="375">
        <v>-568</v>
      </c>
      <c r="H31" s="375">
        <v>-3356</v>
      </c>
      <c r="I31" s="375">
        <v>-960</v>
      </c>
      <c r="L31" s="364"/>
    </row>
    <row r="32" spans="1:12" x14ac:dyDescent="0.2">
      <c r="A32" s="54"/>
      <c r="F32" s="54"/>
      <c r="G32" s="54"/>
      <c r="H32" s="54"/>
      <c r="I32" s="54"/>
    </row>
    <row r="33" spans="1:9" x14ac:dyDescent="0.2">
      <c r="A33" s="55" t="s">
        <v>11</v>
      </c>
      <c r="B33" s="111">
        <v>-2341</v>
      </c>
      <c r="C33" s="111">
        <v>18887</v>
      </c>
      <c r="D33" s="111">
        <v>7891</v>
      </c>
      <c r="E33" s="111">
        <v>5890</v>
      </c>
      <c r="F33" s="111">
        <v>9173</v>
      </c>
      <c r="G33" s="111">
        <v>19061</v>
      </c>
      <c r="H33" s="111">
        <v>10788</v>
      </c>
      <c r="I33" s="111">
        <v>3973</v>
      </c>
    </row>
    <row r="34" spans="1:9" x14ac:dyDescent="0.2">
      <c r="H34" s="52"/>
    </row>
    <row r="35" spans="1:9" x14ac:dyDescent="0.2">
      <c r="H35" s="52"/>
    </row>
  </sheetData>
  <phoneticPr fontId="4" type="noConversion"/>
  <pageMargins left="0.75" right="0.75" top="1" bottom="1" header="0.4921259845" footer="0.4921259845"/>
  <pageSetup paperSize="9" scale="98" orientation="landscape" horizontalDpi="12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1302F8C380044BC271D4C80AB6D10" ma:contentTypeVersion="1" ma:contentTypeDescription="Create a new document." ma:contentTypeScope="" ma:versionID="a313e8d638d512fb89d20fde54e7f4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ede44a62996045a90702d604845a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53515-0578-467C-A728-8F5A9C0ADF06}"/>
</file>

<file path=customXml/itemProps2.xml><?xml version="1.0" encoding="utf-8"?>
<ds:datastoreItem xmlns:ds="http://schemas.openxmlformats.org/officeDocument/2006/customXml" ds:itemID="{C0441B1F-D708-4980-AA6D-C78F9CA0330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533491-EFA5-4D37-A233-56BBFC1A2914}"/>
</file>

<file path=customXml/itemProps4.xml><?xml version="1.0" encoding="utf-8"?>
<ds:datastoreItem xmlns:ds="http://schemas.openxmlformats.org/officeDocument/2006/customXml" ds:itemID="{2D8EC93F-5FFC-44AC-A105-ACFF50054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10</vt:i4>
      </vt:variant>
    </vt:vector>
  </HeadingPairs>
  <TitlesOfParts>
    <vt:vector size="23" baseType="lpstr">
      <vt:lpstr>KONSERNITULOSLASKELMA</vt:lpstr>
      <vt:lpstr>LAAJA KONSERNITULOSLASKELMA</vt:lpstr>
      <vt:lpstr>KONSERNITASE</vt:lpstr>
      <vt:lpstr>OMAN PÄÄOMAN MUUTOSLASKELMA</vt:lpstr>
      <vt:lpstr>OPERATIIVINEN LIIKEVOITTO</vt:lpstr>
      <vt:lpstr>TUNNUSLUVUT </vt:lpstr>
      <vt:lpstr>RAHAVIRTALASKELMA </vt:lpstr>
      <vt:lpstr>TOIMIALATIEDOT</vt:lpstr>
      <vt:lpstr>NELJÄNNEKSITTÄIN</vt:lpstr>
      <vt:lpstr>KÄYTTÖOMAISUUS</vt:lpstr>
      <vt:lpstr> LÄHIPIIRITAPAHT</vt:lpstr>
      <vt:lpstr>RAHOITUSVARAT JA -VELAT</vt:lpstr>
      <vt:lpstr>VASTUUSITOUMUKSET</vt:lpstr>
      <vt:lpstr>' LÄHIPIIRITAPAHT'!Tulostusalue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Sarsila-Etelämäki Unka</dc:creator>
  <cp:lastModifiedBy>Mecklin Maija</cp:lastModifiedBy>
  <cp:lastPrinted>2014-02-03T07:12:16Z</cp:lastPrinted>
  <dcterms:created xsi:type="dcterms:W3CDTF">2007-03-05T06:29:45Z</dcterms:created>
  <dcterms:modified xsi:type="dcterms:W3CDTF">2014-02-05T06:40:26Z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3c55027c-747c-42e9-b950-17219797b92d</vt:lpwstr>
  </property>
  <property fmtid="{D5CDD505-2E9C-101B-9397-08002B2CF9AE}" pid="4" name="ContentTypeId">
    <vt:lpwstr>0x010100B7C1302F8C380044BC271D4C80AB6D10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